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без учета счетов бюджета (2)" sheetId="1" r:id="rId1"/>
  </sheets>
  <definedNames>
    <definedName name="_xlnm.Print_Area" localSheetId="0">'без учета счетов бюджета (2)'!$A$1:$K$122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1"/>
  <c r="H27" l="1"/>
  <c r="G27"/>
  <c r="F27"/>
  <c r="H22"/>
  <c r="G22"/>
  <c r="F49"/>
  <c r="H120" l="1"/>
  <c r="G120"/>
  <c r="H116"/>
  <c r="G116"/>
  <c r="F116"/>
  <c r="H113"/>
  <c r="G113"/>
  <c r="F113"/>
  <c r="H110"/>
  <c r="G110"/>
  <c r="F110"/>
  <c r="H107"/>
  <c r="G107"/>
  <c r="F107"/>
  <c r="H104"/>
  <c r="G104"/>
  <c r="F104"/>
  <c r="H101"/>
  <c r="G101"/>
  <c r="F101"/>
  <c r="H98"/>
  <c r="H97" s="1"/>
  <c r="G98"/>
  <c r="G97" s="1"/>
  <c r="F98"/>
  <c r="F97" s="1"/>
  <c r="H91"/>
  <c r="G91"/>
  <c r="F91"/>
  <c r="H88"/>
  <c r="G88"/>
  <c r="F88"/>
  <c r="H85"/>
  <c r="G85"/>
  <c r="F85"/>
  <c r="H79"/>
  <c r="G79"/>
  <c r="F79"/>
  <c r="H74"/>
  <c r="G74"/>
  <c r="F74"/>
  <c r="H72"/>
  <c r="G72"/>
  <c r="F72"/>
  <c r="H68"/>
  <c r="G68"/>
  <c r="F68"/>
  <c r="H65"/>
  <c r="G65"/>
  <c r="F65"/>
  <c r="H62"/>
  <c r="G62"/>
  <c r="F62"/>
  <c r="H59"/>
  <c r="G59"/>
  <c r="F59"/>
  <c r="H55"/>
  <c r="G55"/>
  <c r="F55"/>
  <c r="H46"/>
  <c r="H45" s="1"/>
  <c r="G46"/>
  <c r="F46"/>
  <c r="F45" s="1"/>
  <c r="H43"/>
  <c r="G43"/>
  <c r="F43"/>
  <c r="H40"/>
  <c r="G40"/>
  <c r="F40"/>
  <c r="H93"/>
  <c r="G93"/>
  <c r="F93"/>
  <c r="F48"/>
  <c r="G45"/>
  <c r="H37"/>
  <c r="H36" s="1"/>
  <c r="G37"/>
  <c r="G36" s="1"/>
  <c r="F37"/>
  <c r="F36" s="1"/>
  <c r="H34"/>
  <c r="G34"/>
  <c r="F34"/>
  <c r="H31"/>
  <c r="G31"/>
  <c r="F31"/>
  <c r="H20" l="1"/>
  <c r="H19" s="1"/>
  <c r="G20"/>
  <c r="G19" s="1"/>
  <c r="H119"/>
  <c r="H118" s="1"/>
  <c r="G119"/>
  <c r="G118" s="1"/>
  <c r="F119"/>
  <c r="F118"/>
  <c r="H115"/>
  <c r="G115"/>
  <c r="F115"/>
  <c r="H112"/>
  <c r="G112"/>
  <c r="F112"/>
  <c r="H109"/>
  <c r="G109"/>
  <c r="F109"/>
  <c r="H106"/>
  <c r="G106"/>
  <c r="F106"/>
  <c r="H103"/>
  <c r="G103"/>
  <c r="F103"/>
  <c r="H100"/>
  <c r="G100"/>
  <c r="F100"/>
  <c r="F96" s="1"/>
  <c r="H90"/>
  <c r="G90"/>
  <c r="F90"/>
  <c r="H87"/>
  <c r="G87"/>
  <c r="F87"/>
  <c r="H84"/>
  <c r="G84"/>
  <c r="F84"/>
  <c r="H81"/>
  <c r="G81"/>
  <c r="F81"/>
  <c r="H78"/>
  <c r="G78"/>
  <c r="F78"/>
  <c r="H71"/>
  <c r="G71"/>
  <c r="F71"/>
  <c r="H67"/>
  <c r="G67"/>
  <c r="F67"/>
  <c r="H64"/>
  <c r="G64"/>
  <c r="F64"/>
  <c r="H61"/>
  <c r="G61"/>
  <c r="F61"/>
  <c r="H58"/>
  <c r="G58"/>
  <c r="F58"/>
  <c r="H54"/>
  <c r="G54"/>
  <c r="F54"/>
  <c r="F51"/>
  <c r="H42"/>
  <c r="G42"/>
  <c r="F42"/>
  <c r="H39"/>
  <c r="G39"/>
  <c r="F39"/>
  <c r="H33"/>
  <c r="G33"/>
  <c r="F33"/>
  <c r="H30"/>
  <c r="G30"/>
  <c r="F30"/>
  <c r="F25"/>
  <c r="F22"/>
  <c r="F20"/>
  <c r="G96" l="1"/>
  <c r="H96"/>
  <c r="F19"/>
  <c r="F70"/>
  <c r="H70"/>
  <c r="G70"/>
  <c r="H53"/>
  <c r="G53"/>
  <c r="F53"/>
  <c r="H29"/>
  <c r="G29"/>
  <c r="F29"/>
  <c r="F18" l="1"/>
  <c r="H18"/>
  <c r="H122" s="1"/>
  <c r="G18"/>
  <c r="G122" s="1"/>
  <c r="F122"/>
</calcChain>
</file>

<file path=xl/sharedStrings.xml><?xml version="1.0" encoding="utf-8"?>
<sst xmlns="http://schemas.openxmlformats.org/spreadsheetml/2006/main" count="357" uniqueCount="135">
  <si>
    <t>Приложение № 5</t>
  </si>
  <si>
    <t>к решению Собрания депутатов</t>
  </si>
  <si>
    <t xml:space="preserve">"О бюджете Городского поселения Звенигово 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</si>
  <si>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</si>
  <si>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</si>
  <si>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</si>
  <si>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</si>
  <si>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 xml:space="preserve">Городского поселения Звенигово Звениговского муниципального района Республики Марий Эл </t>
  </si>
  <si>
    <t>Наименование показателя</t>
  </si>
  <si>
    <t>ЦС</t>
  </si>
  <si>
    <t>ВР</t>
  </si>
  <si>
    <t>Рз</t>
  </si>
  <si>
    <t>ПР</t>
  </si>
  <si>
    <t>Муниципальная программа «Развитие территории Городского поселения Звенигово Звениговского района Республики Марий Эл на 2022-2030 годы»</t>
  </si>
  <si>
    <t>А100000000</t>
  </si>
  <si>
    <t>Муниципальный проект  "Формирование современной городской среды"</t>
  </si>
  <si>
    <t>Реализация программ формирования современной городской среды (доля финансового участия заинтересованных лиц)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</si>
  <si>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</si>
  <si>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</si>
  <si>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</si>
  <si>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</si>
  <si>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Реализация программ формирования современной городской среды</t>
  </si>
  <si>
    <t>02</t>
  </si>
  <si>
    <t>Комплекс процессных мероприятий «Безопасность жизнедеятельности поселения»</t>
  </si>
  <si>
    <t>А140400000</t>
  </si>
  <si>
    <t>Осуществление мероприятий в области обеспечения первичных мер пожарной безопасности</t>
  </si>
  <si>
    <t>А140426600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</si>
  <si>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</si>
  <si>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</si>
  <si>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А140426700</t>
  </si>
  <si>
    <t>04</t>
  </si>
  <si>
    <t>09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</si>
  <si>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</si>
  <si>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А140426701</t>
  </si>
  <si>
    <t>Капитальный ремонт и ремонт автомобильных дорог общего пользования местного значения  и искусственных сооружений на них</t>
  </si>
  <si>
    <t>А140426710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</si>
  <si>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</si>
  <si>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А140426711</t>
  </si>
  <si>
    <t>Содержание автомобильных дорог общего пользования местного значения и искусственных сооружений на них</t>
  </si>
  <si>
    <t>А140426730</t>
  </si>
  <si>
    <t>Ремонт автомобильных дорог общего пользования за счет финансовой помощи из бюджета Звениговского района</t>
  </si>
  <si>
    <t>А140426732</t>
  </si>
  <si>
    <t>Осуществление целевых мероприятий в отношении автомобильных дорог общего пользования местного значения</t>
  </si>
  <si>
    <t>Комплекс процессных мероприятий "Благоустройство территории поселения"</t>
  </si>
  <si>
    <t>А140500000</t>
  </si>
  <si>
    <t>Организация освещения улиц в населенных пунктах поселения</t>
  </si>
  <si>
    <t>А140526800</t>
  </si>
  <si>
    <t>Иные бюджетные ассигнования</t>
  </si>
  <si>
    <t>800</t>
  </si>
  <si>
    <t>Озеленение территорий</t>
  </si>
  <si>
    <t>А140526810</t>
  </si>
  <si>
    <t>Организация ритуальных услуг и содержание мест захоронения</t>
  </si>
  <si>
    <t>А140526820</t>
  </si>
  <si>
    <t>Организация сбора и вывоза бытовых отходов и мусора</t>
  </si>
  <si>
    <t>А140526830</t>
  </si>
  <si>
    <t>Прочие мероприятия по благоустройству территории поселения</t>
  </si>
  <si>
    <t>А140526850</t>
  </si>
  <si>
    <t>Комплекс процессных мероприятий "Обеспечение деятельности  администрации"</t>
  </si>
  <si>
    <t>А140600000</t>
  </si>
  <si>
    <t>Центральный аппарат</t>
  </si>
  <si>
    <t>А140626020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</si>
  <si>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</si>
  <si>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</si>
  <si>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01</t>
  </si>
  <si>
    <t>Глава местной администрации (исполнительно - распорядительного органа муниципального образования)</t>
  </si>
  <si>
    <t>А140626030</t>
  </si>
  <si>
    <t>Резервные фонды местных администраций</t>
  </si>
  <si>
    <t>А140626050</t>
  </si>
  <si>
    <t>11</t>
  </si>
  <si>
    <t xml:space="preserve">Формирование системы документов территориального планирования </t>
  </si>
  <si>
    <t>А140626070</t>
  </si>
  <si>
    <t>12</t>
  </si>
  <si>
    <t>Содержание имущества казны</t>
  </si>
  <si>
    <t>А140626080</t>
  </si>
  <si>
    <t>13</t>
  </si>
  <si>
    <t>Выполнение других общегосударственных обязательств поселения</t>
  </si>
  <si>
    <t>А140626110</t>
  </si>
  <si>
    <t>Комплекс процессных мероприятий "Развитие жилищной и коммунальной инфраструктуры"</t>
  </si>
  <si>
    <t>А140700000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</si>
  <si>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</si>
  <si>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А140726100</t>
  </si>
  <si>
    <t>Мероприятия в области коммунального хозяйства</t>
  </si>
  <si>
    <t>А140726520</t>
  </si>
  <si>
    <t>Снос аварийного жилищного фонда</t>
  </si>
  <si>
    <t>А140726530</t>
  </si>
  <si>
    <t>Комплекс процессных мероприятий "Развитие на территории поселения физической культуры и массового спорта"</t>
  </si>
  <si>
    <t>А140800000</t>
  </si>
  <si>
    <t>Содержание и обеспечение деятельности организации физической культуры и спорта</t>
  </si>
  <si>
    <t>А140826121</t>
  </si>
  <si>
    <t>600</t>
  </si>
  <si>
    <t xml:space="preserve">Пенсии за выслугу лет лицам, замещавшим должности муниципальной службы </t>
  </si>
  <si>
    <t>А101000000</t>
  </si>
  <si>
    <t>Социальное обеспечение и иные выплаты населению</t>
  </si>
  <si>
    <t>А101012010</t>
  </si>
  <si>
    <t>300</t>
  </si>
  <si>
    <t>Непрограммные расходы</t>
  </si>
  <si>
    <t>9990000000</t>
  </si>
  <si>
    <t>Условно утверждаемые расходы</t>
  </si>
  <si>
    <t>9990026150</t>
  </si>
  <si>
    <t>ИТОГО РАСХОДОВ</t>
  </si>
  <si>
    <t>2026 год</t>
  </si>
  <si>
    <t>(тыс.рублей)</t>
  </si>
  <si>
    <t>2027 год</t>
  </si>
  <si>
    <t>А140726510</t>
  </si>
  <si>
    <t>ПСД, текущий и капитальный ремонт коммунального хозяйства</t>
  </si>
  <si>
    <t>Иные закупки товаров, работ и услуг для обеспечения государственных (муниципальных) нужд</t>
  </si>
  <si>
    <t>240</t>
  </si>
  <si>
    <t>120</t>
  </si>
  <si>
    <t>Расходы на выплаты персоналу государственных (муниципальных) органов</t>
  </si>
  <si>
    <t>Уплата налогов, сборов и иных платежей</t>
  </si>
  <si>
    <t>850</t>
  </si>
  <si>
    <t>Резервные средства</t>
  </si>
  <si>
    <t>870</t>
  </si>
  <si>
    <t>830</t>
  </si>
  <si>
    <t>Исполнение судебных актов Российской федерации и мировых соглашений по возмещению причиненного вреда</t>
  </si>
  <si>
    <t>610</t>
  </si>
  <si>
    <t>Субсидии бюджетным учреждениям</t>
  </si>
  <si>
    <t>310</t>
  </si>
  <si>
    <t>Публичные нормативные социальные выплаты гражданам</t>
  </si>
  <si>
    <t xml:space="preserve">группам (группам и подгруппам) видов расходов, разделам, подразделам классификации расходов бюджета </t>
  </si>
  <si>
    <t xml:space="preserve"> Республики Марий Эл на 2026 год</t>
  </si>
  <si>
    <t>и на плановый период 2027 и 2028 годов"</t>
  </si>
  <si>
    <t>на 2026 год и плановый период 2027 и 2028 годов</t>
  </si>
  <si>
    <t>2028 год</t>
  </si>
  <si>
    <t>А140726080</t>
  </si>
  <si>
    <t>А11И400000</t>
  </si>
  <si>
    <t>А11И455550</t>
  </si>
  <si>
    <t>А120100000</t>
  </si>
  <si>
    <t>А1201S0019</t>
  </si>
  <si>
    <t>А1201И0019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</si>
  <si>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Чуваш-Отарской в дер.Чуваш-Отары (первый этап)) за счет средств инициативных платежей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</si>
  <si>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Чуваш-Отарской в дер.Чуваш-Отары (первый этап))</t>
  </si>
  <si>
    <t>Муниципальный проект  "Реализация проектов и программ развития территории поселения, основанных на местных инициативах"</t>
  </si>
  <si>
    <t>А14049Д004</t>
  </si>
  <si>
    <t xml:space="preserve"> от 18  декабря 2025 года № 67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</si>
</sst>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center"/>
    </xf>
    <xf numFmtId="49" fontId="1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4" borderId="0" xfId="0" applyFont="1" applyFill="1" applyAlignment="1">
      <alignment vertical="center" wrapText="1"/>
    </xf>
    <xf numFmtId="164" fontId="1" fillId="5" borderId="0" xfId="0" applyNumberFormat="1" applyFont="1" applyFill="1" applyAlignment="1">
      <alignment horizontal="center" vertical="center" wrapText="1"/>
    </xf>
    <xf numFmtId="164" fontId="2" fillId="5" borderId="0" xfId="0" applyNumberFormat="1" applyFont="1" applyFill="1" applyAlignment="1">
      <alignment horizontal="center" vertical="center"/>
    </xf>
    <xf numFmtId="164" fontId="1" fillId="4" borderId="0" xfId="0" applyNumberFormat="1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164" fontId="2" fillId="4" borderId="0" xfId="0" applyNumberFormat="1" applyFont="1" applyFill="1" applyAlignment="1">
      <alignment horizontal="center"/>
    </xf>
    <xf numFmtId="164" fontId="1" fillId="4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1" fontId="1" fillId="0" borderId="0" xfId="0" applyNumberFormat="1" applyFont="1" applyAlignment="1">
      <alignment horizontal="center" vertical="center" shrinkToFi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2"/>
  <sheetViews>
    <sheetView tabSelected="1" workbookViewId="0">
      <selection activeCell="A6" sqref="A6"/>
    </sheetView>
  </sheetViews>
  <sheetFormatPr defaultColWidth="9.140625" defaultRowHeight="1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11" ht="18.75" customHeight="1">
      <c r="A1" s="1"/>
      <c r="B1" s="43" t="s">
        <v>0</v>
      </c>
      <c r="C1" s="43"/>
      <c r="D1" s="43"/>
      <c r="E1" s="43"/>
      <c r="F1" s="43"/>
      <c r="G1" s="43"/>
      <c r="H1" s="43"/>
      <c r="I1" s="2"/>
      <c r="J1" s="2"/>
      <c r="K1" s="2"/>
    </row>
    <row r="2" spans="1:11" ht="18.75" customHeight="1">
      <c r="A2" s="1"/>
      <c r="B2" s="43" t="s">
        <v>1</v>
      </c>
      <c r="C2" s="43"/>
      <c r="D2" s="43"/>
      <c r="E2" s="43"/>
      <c r="F2" s="43"/>
      <c r="G2" s="43"/>
      <c r="H2" s="43"/>
      <c r="I2" s="2"/>
      <c r="J2" s="2"/>
      <c r="K2" s="2"/>
    </row>
    <row r="3" spans="1:11" ht="18.75" customHeight="1">
      <c r="A3" s="1"/>
      <c r="B3" s="43" t="s">
        <v>2</v>
      </c>
      <c r="C3" s="43"/>
      <c r="D3" s="43"/>
      <c r="E3" s="43"/>
      <c r="F3" s="43"/>
      <c r="G3" s="43"/>
      <c r="H3" s="43"/>
      <c r="I3" s="2"/>
      <c r="J3" s="2"/>
      <c r="K3" s="2"/>
    </row>
    <row r="4" spans="1:11" ht="18.75" customHeight="1">
      <c r="A4" s="1"/>
      <c r="B4" s="44" t="s">
        <v>3</v>
      </c>
      <c r="C4" s="44"/>
      <c r="D4" s="44"/>
      <c r="E4" s="44"/>
      <c r="F4" s="44"/>
      <c r="G4" s="44"/>
      <c r="H4" s="44"/>
      <c r="I4" s="2"/>
      <c r="J4" s="2"/>
      <c r="K4" s="2"/>
    </row>
    <row r="5" spans="1:11" ht="18.75" customHeight="1">
      <c r="A5" s="1"/>
      <c r="B5" s="43" t="s">
        <v>120</v>
      </c>
      <c r="C5" s="43"/>
      <c r="D5" s="43"/>
      <c r="E5" s="43"/>
      <c r="F5" s="43"/>
      <c r="G5" s="43"/>
      <c r="H5" s="43"/>
      <c r="I5" s="2"/>
      <c r="J5" s="2"/>
      <c r="K5" s="2"/>
    </row>
    <row r="6" spans="1:11" ht="18.75" customHeight="1">
      <c r="A6" s="1"/>
      <c r="B6" s="43" t="s">
        <v>121</v>
      </c>
      <c r="C6" s="43"/>
      <c r="D6" s="43"/>
      <c r="E6" s="43"/>
      <c r="F6" s="43"/>
      <c r="G6" s="43"/>
      <c r="H6" s="43"/>
      <c r="I6" s="2"/>
      <c r="J6" s="2"/>
      <c r="K6" s="2"/>
    </row>
    <row r="7" spans="1:11" ht="18.75" customHeight="1">
      <c r="A7" s="1"/>
      <c r="B7" s="43" t="s">
        <v>134</v>
      </c>
      <c r="C7" s="43"/>
      <c r="D7" s="43"/>
      <c r="E7" s="43"/>
      <c r="F7" s="43"/>
      <c r="G7" s="43"/>
      <c r="H7" s="43"/>
      <c r="I7" s="2"/>
      <c r="J7" s="2"/>
      <c r="K7" s="2"/>
    </row>
    <row r="8" spans="1:11" ht="18.75">
      <c r="A8" s="1"/>
      <c r="B8" s="1"/>
      <c r="C8" s="1"/>
      <c r="D8" s="1"/>
      <c r="E8" s="1"/>
      <c r="F8" s="1"/>
      <c r="G8" s="2"/>
      <c r="H8" s="2"/>
      <c r="I8" s="2"/>
      <c r="J8" s="2"/>
      <c r="K8" s="2"/>
    </row>
    <row r="9" spans="1:11" ht="18.75" customHeight="1">
      <c r="A9" s="42" t="s">
        <v>4</v>
      </c>
      <c r="B9" s="42"/>
      <c r="C9" s="42"/>
      <c r="D9" s="42"/>
      <c r="E9" s="42"/>
      <c r="F9" s="42"/>
      <c r="G9" s="42"/>
      <c r="H9" s="42"/>
      <c r="I9" s="2"/>
      <c r="J9" s="2"/>
      <c r="K9" s="2"/>
    </row>
    <row r="10" spans="1:11" ht="18.75" customHeight="1">
      <c r="A10" s="42" t="s">
        <v>5</v>
      </c>
      <c r="B10" s="42"/>
      <c r="C10" s="42"/>
      <c r="D10" s="42"/>
      <c r="E10" s="42"/>
      <c r="F10" s="42"/>
      <c r="G10" s="42"/>
      <c r="H10" s="42"/>
      <c r="I10" s="2"/>
      <c r="J10" s="2"/>
      <c r="K10" s="2"/>
    </row>
    <row r="11" spans="1:11" ht="15.75" customHeight="1">
      <c r="A11" s="42" t="s">
        <v>6</v>
      </c>
      <c r="B11" s="42"/>
      <c r="C11" s="42"/>
      <c r="D11" s="42"/>
      <c r="E11" s="42"/>
      <c r="F11" s="42"/>
      <c r="G11" s="42"/>
      <c r="H11" s="42"/>
      <c r="I11" s="2"/>
      <c r="J11" s="2"/>
      <c r="K11" s="2"/>
    </row>
    <row r="12" spans="1:11" ht="18.75" customHeight="1">
      <c r="A12" s="41" t="s">
        <v>119</v>
      </c>
      <c r="B12" s="41"/>
      <c r="C12" s="41"/>
      <c r="D12" s="41"/>
      <c r="E12" s="41"/>
      <c r="F12" s="41"/>
      <c r="G12" s="41"/>
      <c r="H12" s="41"/>
      <c r="I12" s="2"/>
      <c r="J12" s="2"/>
      <c r="K12" s="2"/>
    </row>
    <row r="13" spans="1:11" ht="20.25" customHeight="1">
      <c r="A13" s="41" t="s">
        <v>7</v>
      </c>
      <c r="B13" s="41"/>
      <c r="C13" s="41"/>
      <c r="D13" s="41"/>
      <c r="E13" s="41"/>
      <c r="F13" s="41"/>
      <c r="G13" s="41"/>
      <c r="H13" s="41"/>
      <c r="I13" s="2"/>
      <c r="J13" s="2"/>
      <c r="K13" s="2"/>
    </row>
    <row r="14" spans="1:11" s="3" customFormat="1" ht="20.25" customHeight="1">
      <c r="A14" s="41" t="s">
        <v>122</v>
      </c>
      <c r="B14" s="41"/>
      <c r="C14" s="41"/>
      <c r="D14" s="41"/>
      <c r="E14" s="41"/>
      <c r="F14" s="41"/>
      <c r="G14" s="41"/>
      <c r="H14" s="41"/>
      <c r="I14" s="4"/>
      <c r="J14" s="4"/>
      <c r="K14" s="4"/>
    </row>
    <row r="15" spans="1:11" ht="22.5" customHeight="1">
      <c r="A15" s="38" t="s">
        <v>101</v>
      </c>
      <c r="B15" s="39"/>
      <c r="C15" s="39"/>
      <c r="D15" s="39"/>
      <c r="E15" s="39"/>
      <c r="F15" s="39"/>
      <c r="G15" s="39"/>
      <c r="H15" s="40"/>
      <c r="I15" s="2"/>
      <c r="J15" s="2"/>
      <c r="K15" s="2"/>
    </row>
    <row r="16" spans="1:11" ht="26.25" customHeight="1">
      <c r="A16" s="36" t="s">
        <v>8</v>
      </c>
      <c r="B16" s="36" t="s">
        <v>9</v>
      </c>
      <c r="C16" s="36" t="s">
        <v>10</v>
      </c>
      <c r="D16" s="36" t="s">
        <v>11</v>
      </c>
      <c r="E16" s="36" t="s">
        <v>12</v>
      </c>
      <c r="F16" s="36" t="s">
        <v>100</v>
      </c>
      <c r="G16" s="36" t="s">
        <v>102</v>
      </c>
      <c r="H16" s="36" t="s">
        <v>123</v>
      </c>
      <c r="I16" s="2"/>
      <c r="J16" s="2"/>
      <c r="K16" s="2"/>
    </row>
    <row r="17" spans="1:11" ht="18.75">
      <c r="A17" s="37"/>
      <c r="B17" s="37"/>
      <c r="C17" s="37"/>
      <c r="D17" s="37"/>
      <c r="E17" s="37"/>
      <c r="F17" s="37"/>
      <c r="G17" s="37"/>
      <c r="H17" s="37"/>
      <c r="I17" s="2"/>
      <c r="J17" s="2"/>
      <c r="K17" s="2"/>
    </row>
    <row r="18" spans="1:11" ht="54" customHeight="1">
      <c r="A18" s="5" t="s">
        <v>13</v>
      </c>
      <c r="B18" s="6" t="s">
        <v>14</v>
      </c>
      <c r="C18" s="7"/>
      <c r="D18" s="7"/>
      <c r="E18" s="7"/>
      <c r="F18" s="29">
        <f>F19+F29+F53+F70+F96+F112+F115+F119+F24</f>
        <v>92459.052919999987</v>
      </c>
      <c r="G18" s="29">
        <f>G19+G29+G53+G70+G96+G112+G115+G119</f>
        <v>44424.653040000005</v>
      </c>
      <c r="H18" s="29">
        <f>H19+H29+H53+H70+H96+H112+H115+H119</f>
        <v>46484.037620000003</v>
      </c>
      <c r="I18" s="2"/>
      <c r="J18" s="2"/>
      <c r="K18" s="2"/>
    </row>
    <row r="19" spans="1:11" ht="54.75" customHeight="1">
      <c r="A19" s="8" t="s">
        <v>15</v>
      </c>
      <c r="B19" s="9" t="s">
        <v>125</v>
      </c>
      <c r="C19" s="7"/>
      <c r="D19" s="10"/>
      <c r="E19" s="10"/>
      <c r="F19" s="29">
        <f>F20+F22</f>
        <v>5204.6146600000002</v>
      </c>
      <c r="G19" s="29">
        <f t="shared" ref="G19:H19" si="0">G20+G22</f>
        <v>4846.0700399999996</v>
      </c>
      <c r="H19" s="29">
        <f t="shared" si="0"/>
        <v>4897.2686199999998</v>
      </c>
      <c r="I19" s="2"/>
      <c r="J19" s="2"/>
      <c r="K19" s="2"/>
    </row>
    <row r="20" spans="1:11" ht="0.75" customHeight="1">
      <c r="A20" s="11" t="s">
        <v>16</v>
      </c>
      <c r="B20" s="9" t="s">
        <v>126</v>
      </c>
      <c r="C20" s="6"/>
      <c r="D20" s="10"/>
      <c r="E20" s="10"/>
      <c r="F20" s="32">
        <f>F21</f>
        <v>0</v>
      </c>
      <c r="G20" s="32">
        <f>G21</f>
        <v>0</v>
      </c>
      <c r="H20" s="32">
        <f>H21</f>
        <v>0</v>
      </c>
      <c r="I20" s="2"/>
      <c r="J20" s="2"/>
      <c r="K20" s="2"/>
    </row>
    <row r="21" spans="1:11" ht="50.25" hidden="1" customHeight="1">
      <c r="A21" s="8" t="s">
        <v>17</v>
      </c>
      <c r="B21" s="9" t="s">
        <v>126</v>
      </c>
      <c r="C21" s="6" t="s">
        <v>18</v>
      </c>
      <c r="D21" s="10" t="s">
        <v>19</v>
      </c>
      <c r="E21" s="10" t="s">
        <v>20</v>
      </c>
      <c r="F21" s="32">
        <v>0</v>
      </c>
      <c r="G21" s="29">
        <v>0</v>
      </c>
      <c r="H21" s="29">
        <v>0</v>
      </c>
      <c r="I21" s="2"/>
      <c r="J21" s="2"/>
      <c r="K21" s="2"/>
    </row>
    <row r="22" spans="1:11" ht="56.25" customHeight="1">
      <c r="A22" s="11" t="s">
        <v>21</v>
      </c>
      <c r="B22" s="9" t="s">
        <v>126</v>
      </c>
      <c r="C22" s="6"/>
      <c r="D22" s="10"/>
      <c r="E22" s="10"/>
      <c r="F22" s="32">
        <f>F23</f>
        <v>5204.6146600000002</v>
      </c>
      <c r="G22" s="32">
        <f t="shared" ref="G22:H22" si="1">G23</f>
        <v>4846.0700399999996</v>
      </c>
      <c r="H22" s="32">
        <f t="shared" si="1"/>
        <v>4897.2686199999998</v>
      </c>
      <c r="I22" s="2"/>
      <c r="J22" s="2"/>
      <c r="K22" s="2"/>
    </row>
    <row r="23" spans="1:11" ht="42" customHeight="1">
      <c r="A23" s="8" t="s">
        <v>17</v>
      </c>
      <c r="B23" s="9" t="s">
        <v>126</v>
      </c>
      <c r="C23" s="6" t="s">
        <v>18</v>
      </c>
      <c r="D23" s="10" t="s">
        <v>19</v>
      </c>
      <c r="E23" s="10" t="s">
        <v>20</v>
      </c>
      <c r="F23" s="32">
        <v>5204.6146600000002</v>
      </c>
      <c r="G23" s="29">
        <v>4846.0700399999996</v>
      </c>
      <c r="H23" s="29">
        <v>4897.2686199999998</v>
      </c>
      <c r="I23" s="2"/>
      <c r="J23" s="2"/>
      <c r="K23" s="2"/>
    </row>
    <row r="24" spans="1:11" ht="60" customHeight="1">
      <c r="A24" s="8" t="s">
        <v>132</v>
      </c>
      <c r="B24" s="9" t="s">
        <v>127</v>
      </c>
      <c r="C24" s="6"/>
      <c r="D24" s="10"/>
      <c r="E24" s="10"/>
      <c r="F24" s="32">
        <f>F25+F27</f>
        <v>2510</v>
      </c>
      <c r="G24" s="29">
        <v>0</v>
      </c>
      <c r="H24" s="29">
        <v>0</v>
      </c>
      <c r="I24" s="2"/>
      <c r="J24" s="2"/>
      <c r="K24" s="2"/>
    </row>
    <row r="25" spans="1:11" ht="96.75" customHeight="1">
      <c r="A25" s="8" t="s">
        <v>131</v>
      </c>
      <c r="B25" s="33" t="s">
        <v>128</v>
      </c>
      <c r="C25" s="6"/>
      <c r="D25" s="10"/>
      <c r="E25" s="10"/>
      <c r="F25" s="32">
        <f>F26</f>
        <v>2300</v>
      </c>
      <c r="G25" s="29">
        <v>0</v>
      </c>
      <c r="H25" s="29">
        <v>0</v>
      </c>
      <c r="I25" s="2"/>
      <c r="J25" s="2"/>
      <c r="K25" s="2"/>
    </row>
    <row r="26" spans="1:11" ht="39.75" customHeight="1">
      <c r="A26" s="8" t="s">
        <v>17</v>
      </c>
      <c r="B26" s="33" t="s">
        <v>128</v>
      </c>
      <c r="C26" s="6" t="s">
        <v>18</v>
      </c>
      <c r="D26" s="10" t="s">
        <v>30</v>
      </c>
      <c r="E26" s="10" t="s">
        <v>71</v>
      </c>
      <c r="F26" s="32">
        <v>2300</v>
      </c>
      <c r="G26" s="29">
        <v>0</v>
      </c>
      <c r="H26" s="29">
        <v>0</v>
      </c>
      <c r="I26" s="2"/>
      <c r="J26" s="2"/>
      <c r="K26" s="2"/>
    </row>
    <row r="27" spans="1:11" ht="116.25" customHeight="1">
      <c r="A27" s="34" t="s">
        <v>130</v>
      </c>
      <c r="B27" s="33" t="s">
        <v>129</v>
      </c>
      <c r="C27" s="6"/>
      <c r="D27" s="10"/>
      <c r="E27" s="10"/>
      <c r="F27" s="32">
        <f>F28</f>
        <v>210</v>
      </c>
      <c r="G27" s="32">
        <f t="shared" ref="G27:H27" si="2">G28</f>
        <v>0</v>
      </c>
      <c r="H27" s="32">
        <f t="shared" si="2"/>
        <v>0</v>
      </c>
      <c r="I27" s="2"/>
      <c r="J27" s="2"/>
      <c r="K27" s="2"/>
    </row>
    <row r="28" spans="1:11" ht="39.75" customHeight="1">
      <c r="A28" s="8" t="s">
        <v>17</v>
      </c>
      <c r="B28" s="33" t="s">
        <v>129</v>
      </c>
      <c r="C28" s="6" t="s">
        <v>18</v>
      </c>
      <c r="D28" s="10" t="s">
        <v>30</v>
      </c>
      <c r="E28" s="10" t="s">
        <v>71</v>
      </c>
      <c r="F28" s="32">
        <v>210</v>
      </c>
      <c r="G28" s="29">
        <v>0</v>
      </c>
      <c r="H28" s="29">
        <v>0</v>
      </c>
      <c r="I28" s="2"/>
      <c r="J28" s="2"/>
      <c r="K28" s="2"/>
    </row>
    <row r="29" spans="1:11" ht="43.5" customHeight="1">
      <c r="A29" s="12" t="s">
        <v>23</v>
      </c>
      <c r="B29" s="10" t="s">
        <v>24</v>
      </c>
      <c r="C29" s="7"/>
      <c r="D29" s="7"/>
      <c r="E29" s="7"/>
      <c r="F29" s="29">
        <f>F30+F33+F39+F45+F36+F42+F51+F48</f>
        <v>54402.438259999995</v>
      </c>
      <c r="G29" s="29">
        <f>G30+G33+G39+G45+G36+G42+G51</f>
        <v>8187.7830000000004</v>
      </c>
      <c r="H29" s="29">
        <f>H30+H33+H39+H45+H36+H42+H51</f>
        <v>9150.0690000000013</v>
      </c>
      <c r="I29" s="2"/>
      <c r="J29" s="2"/>
      <c r="K29" s="2"/>
    </row>
    <row r="30" spans="1:11" ht="43.5" customHeight="1">
      <c r="A30" s="11" t="s">
        <v>25</v>
      </c>
      <c r="B30" s="10" t="s">
        <v>26</v>
      </c>
      <c r="C30" s="7"/>
      <c r="D30" s="7"/>
      <c r="E30" s="7"/>
      <c r="F30" s="29">
        <f>F31</f>
        <v>340</v>
      </c>
      <c r="G30" s="29">
        <f>G31</f>
        <v>340</v>
      </c>
      <c r="H30" s="29">
        <f>H31</f>
        <v>340</v>
      </c>
      <c r="I30" s="2"/>
      <c r="J30" s="2"/>
      <c r="K30" s="2"/>
    </row>
    <row r="31" spans="1:11" ht="43.5" customHeight="1">
      <c r="A31" s="11" t="s">
        <v>17</v>
      </c>
      <c r="B31" s="10" t="s">
        <v>26</v>
      </c>
      <c r="C31" s="9" t="s">
        <v>18</v>
      </c>
      <c r="D31" s="9"/>
      <c r="E31" s="9"/>
      <c r="F31" s="29">
        <f>F32</f>
        <v>340</v>
      </c>
      <c r="G31" s="29">
        <f t="shared" ref="G31:H31" si="3">G32</f>
        <v>340</v>
      </c>
      <c r="H31" s="29">
        <f t="shared" si="3"/>
        <v>340</v>
      </c>
      <c r="I31" s="2"/>
      <c r="J31" s="2"/>
      <c r="K31" s="2"/>
    </row>
    <row r="32" spans="1:11" ht="43.5" customHeight="1">
      <c r="A32" s="11" t="s">
        <v>105</v>
      </c>
      <c r="B32" s="10" t="s">
        <v>26</v>
      </c>
      <c r="C32" s="9" t="s">
        <v>106</v>
      </c>
      <c r="D32" s="9" t="s">
        <v>20</v>
      </c>
      <c r="E32" s="9" t="s">
        <v>27</v>
      </c>
      <c r="F32" s="29">
        <v>340</v>
      </c>
      <c r="G32" s="29">
        <v>340</v>
      </c>
      <c r="H32" s="29">
        <v>340</v>
      </c>
      <c r="I32" s="2"/>
      <c r="J32" s="2"/>
      <c r="K32" s="2"/>
    </row>
    <row r="33" spans="1:11" ht="43.5" customHeight="1">
      <c r="A33" s="13" t="s">
        <v>28</v>
      </c>
      <c r="B33" s="10" t="s">
        <v>29</v>
      </c>
      <c r="C33" s="7"/>
      <c r="D33" s="7"/>
      <c r="E33" s="7"/>
      <c r="F33" s="29">
        <f>F34</f>
        <v>434.50200000000001</v>
      </c>
      <c r="G33" s="30">
        <f>G34</f>
        <v>572.27499999999998</v>
      </c>
      <c r="H33" s="30">
        <f>H34</f>
        <v>591.83000000000004</v>
      </c>
      <c r="I33" s="2"/>
      <c r="J33" s="2"/>
      <c r="K33" s="2"/>
    </row>
    <row r="34" spans="1:11" ht="43.5" customHeight="1">
      <c r="A34" s="11" t="s">
        <v>17</v>
      </c>
      <c r="B34" s="10" t="s">
        <v>29</v>
      </c>
      <c r="C34" s="7">
        <v>200</v>
      </c>
      <c r="D34" s="14"/>
      <c r="E34" s="14"/>
      <c r="F34" s="29">
        <f>F35</f>
        <v>434.50200000000001</v>
      </c>
      <c r="G34" s="29">
        <f t="shared" ref="G34:H34" si="4">G35</f>
        <v>572.27499999999998</v>
      </c>
      <c r="H34" s="29">
        <f t="shared" si="4"/>
        <v>591.83000000000004</v>
      </c>
      <c r="I34" s="2"/>
      <c r="J34" s="2"/>
      <c r="K34" s="2"/>
    </row>
    <row r="35" spans="1:11" ht="44.25" customHeight="1">
      <c r="A35" s="11" t="s">
        <v>105</v>
      </c>
      <c r="B35" s="10" t="s">
        <v>29</v>
      </c>
      <c r="C35" s="7">
        <v>240</v>
      </c>
      <c r="D35" s="14" t="s">
        <v>30</v>
      </c>
      <c r="E35" s="14" t="s">
        <v>31</v>
      </c>
      <c r="F35" s="29">
        <v>434.50200000000001</v>
      </c>
      <c r="G35" s="29">
        <v>572.27499999999998</v>
      </c>
      <c r="H35" s="29">
        <v>591.83000000000004</v>
      </c>
      <c r="I35" s="2"/>
      <c r="J35" s="2"/>
      <c r="K35" s="2"/>
    </row>
    <row r="36" spans="1:11" ht="45" customHeight="1">
      <c r="A36" s="13" t="s">
        <v>32</v>
      </c>
      <c r="B36" s="10" t="s">
        <v>33</v>
      </c>
      <c r="C36" s="7"/>
      <c r="D36" s="14"/>
      <c r="E36" s="14"/>
      <c r="F36" s="29">
        <f>F37</f>
        <v>8.8680000000000003</v>
      </c>
      <c r="G36" s="30">
        <f>G37</f>
        <v>11.68</v>
      </c>
      <c r="H36" s="30">
        <f>H37</f>
        <v>12.077999999999999</v>
      </c>
      <c r="I36" s="2"/>
      <c r="J36" s="2"/>
      <c r="K36" s="2"/>
    </row>
    <row r="37" spans="1:11" ht="45.75" customHeight="1">
      <c r="A37" s="11" t="s">
        <v>17</v>
      </c>
      <c r="B37" s="10" t="s">
        <v>33</v>
      </c>
      <c r="C37" s="7">
        <v>200</v>
      </c>
      <c r="D37" s="14"/>
      <c r="E37" s="14"/>
      <c r="F37" s="29">
        <f>F38</f>
        <v>8.8680000000000003</v>
      </c>
      <c r="G37" s="29">
        <f t="shared" ref="G37:H37" si="5">G38</f>
        <v>11.68</v>
      </c>
      <c r="H37" s="29">
        <f t="shared" si="5"/>
        <v>12.077999999999999</v>
      </c>
      <c r="I37" s="2"/>
      <c r="J37" s="2"/>
      <c r="K37" s="2"/>
    </row>
    <row r="38" spans="1:11" ht="42.75" customHeight="1">
      <c r="A38" s="11" t="s">
        <v>105</v>
      </c>
      <c r="B38" s="10" t="s">
        <v>33</v>
      </c>
      <c r="C38" s="7">
        <v>240</v>
      </c>
      <c r="D38" s="14" t="s">
        <v>30</v>
      </c>
      <c r="E38" s="14" t="s">
        <v>31</v>
      </c>
      <c r="F38" s="29">
        <v>8.8680000000000003</v>
      </c>
      <c r="G38" s="30">
        <v>11.68</v>
      </c>
      <c r="H38" s="30">
        <v>12.077999999999999</v>
      </c>
      <c r="I38" s="2"/>
      <c r="J38" s="2"/>
      <c r="K38" s="2"/>
    </row>
    <row r="39" spans="1:11" ht="56.25">
      <c r="A39" s="13" t="s">
        <v>34</v>
      </c>
      <c r="B39" s="10" t="s">
        <v>35</v>
      </c>
      <c r="C39" s="7"/>
      <c r="D39" s="7"/>
      <c r="E39" s="7"/>
      <c r="F39" s="29">
        <f>F40</f>
        <v>1013.837</v>
      </c>
      <c r="G39" s="30">
        <f>G40</f>
        <v>1335.308</v>
      </c>
      <c r="H39" s="30">
        <f>H40</f>
        <v>1380.9390000000001</v>
      </c>
      <c r="I39" s="2"/>
      <c r="J39" s="2"/>
      <c r="K39" s="2"/>
    </row>
    <row r="40" spans="1:11" ht="37.5">
      <c r="A40" s="11" t="s">
        <v>17</v>
      </c>
      <c r="B40" s="10" t="s">
        <v>35</v>
      </c>
      <c r="C40" s="7">
        <v>200</v>
      </c>
      <c r="D40" s="14"/>
      <c r="E40" s="14"/>
      <c r="F40" s="29">
        <f>F41</f>
        <v>1013.837</v>
      </c>
      <c r="G40" s="29">
        <f t="shared" ref="G40:H40" si="6">G41</f>
        <v>1335.308</v>
      </c>
      <c r="H40" s="29">
        <f t="shared" si="6"/>
        <v>1380.9390000000001</v>
      </c>
      <c r="I40" s="2"/>
      <c r="J40" s="2"/>
      <c r="K40" s="2"/>
    </row>
    <row r="41" spans="1:11" ht="37.5">
      <c r="A41" s="11" t="s">
        <v>105</v>
      </c>
      <c r="B41" s="10" t="s">
        <v>35</v>
      </c>
      <c r="C41" s="7">
        <v>240</v>
      </c>
      <c r="D41" s="14" t="s">
        <v>30</v>
      </c>
      <c r="E41" s="14" t="s">
        <v>31</v>
      </c>
      <c r="F41" s="29">
        <v>1013.837</v>
      </c>
      <c r="G41" s="30">
        <v>1335.308</v>
      </c>
      <c r="H41" s="30">
        <v>1380.9390000000001</v>
      </c>
      <c r="I41" s="2"/>
      <c r="J41" s="2"/>
      <c r="K41" s="2"/>
    </row>
    <row r="42" spans="1:11" ht="57" customHeight="1">
      <c r="A42" s="13" t="s">
        <v>36</v>
      </c>
      <c r="B42" s="10" t="s">
        <v>37</v>
      </c>
      <c r="C42" s="7"/>
      <c r="D42" s="14"/>
      <c r="E42" s="14"/>
      <c r="F42" s="29">
        <f>F43</f>
        <v>53.36</v>
      </c>
      <c r="G42" s="29">
        <f>G43</f>
        <v>70.28</v>
      </c>
      <c r="H42" s="29">
        <f>H43</f>
        <v>72.680999999999997</v>
      </c>
      <c r="I42" s="2"/>
      <c r="J42" s="2"/>
      <c r="K42" s="2"/>
    </row>
    <row r="43" spans="1:11" ht="43.5" customHeight="1">
      <c r="A43" s="11" t="s">
        <v>17</v>
      </c>
      <c r="B43" s="10" t="s">
        <v>37</v>
      </c>
      <c r="C43" s="7">
        <v>200</v>
      </c>
      <c r="D43" s="14"/>
      <c r="E43" s="14"/>
      <c r="F43" s="29">
        <f>F44</f>
        <v>53.36</v>
      </c>
      <c r="G43" s="29">
        <f t="shared" ref="G43:H43" si="7">G44</f>
        <v>70.28</v>
      </c>
      <c r="H43" s="29">
        <f t="shared" si="7"/>
        <v>72.680999999999997</v>
      </c>
      <c r="I43" s="2"/>
      <c r="J43" s="2"/>
      <c r="K43" s="2"/>
    </row>
    <row r="44" spans="1:11" ht="40.5" customHeight="1">
      <c r="A44" s="11" t="s">
        <v>105</v>
      </c>
      <c r="B44" s="10" t="s">
        <v>37</v>
      </c>
      <c r="C44" s="7">
        <v>240</v>
      </c>
      <c r="D44" s="14" t="s">
        <v>30</v>
      </c>
      <c r="E44" s="14" t="s">
        <v>31</v>
      </c>
      <c r="F44" s="29">
        <v>53.36</v>
      </c>
      <c r="G44" s="29">
        <v>70.28</v>
      </c>
      <c r="H44" s="29">
        <v>72.680999999999997</v>
      </c>
      <c r="I44" s="2"/>
      <c r="J44" s="2"/>
      <c r="K44" s="2"/>
    </row>
    <row r="45" spans="1:11" ht="47.25" customHeight="1">
      <c r="A45" s="13" t="s">
        <v>38</v>
      </c>
      <c r="B45" s="10" t="s">
        <v>39</v>
      </c>
      <c r="C45" s="7"/>
      <c r="D45" s="7"/>
      <c r="E45" s="7"/>
      <c r="F45" s="29">
        <f>F46</f>
        <v>3823.9212600000001</v>
      </c>
      <c r="G45" s="30">
        <f>G46</f>
        <v>5858.24</v>
      </c>
      <c r="H45" s="30">
        <f>H46</f>
        <v>6752.5410000000002</v>
      </c>
      <c r="I45" s="2"/>
      <c r="J45" s="2"/>
      <c r="K45" s="2"/>
    </row>
    <row r="46" spans="1:11" ht="35.25" customHeight="1">
      <c r="A46" s="11" t="s">
        <v>17</v>
      </c>
      <c r="B46" s="10" t="s">
        <v>39</v>
      </c>
      <c r="C46" s="7">
        <v>200</v>
      </c>
      <c r="D46" s="14"/>
      <c r="E46" s="14"/>
      <c r="F46" s="29">
        <f>F47</f>
        <v>3823.9212600000001</v>
      </c>
      <c r="G46" s="29">
        <f t="shared" ref="G46:H46" si="8">G47</f>
        <v>5858.24</v>
      </c>
      <c r="H46" s="29">
        <f t="shared" si="8"/>
        <v>6752.5410000000002</v>
      </c>
      <c r="I46" s="2"/>
      <c r="J46" s="2"/>
      <c r="K46" s="2"/>
    </row>
    <row r="47" spans="1:11" ht="39" customHeight="1">
      <c r="A47" s="11" t="s">
        <v>105</v>
      </c>
      <c r="B47" s="10" t="s">
        <v>39</v>
      </c>
      <c r="C47" s="7">
        <v>240</v>
      </c>
      <c r="D47" s="14" t="s">
        <v>30</v>
      </c>
      <c r="E47" s="14" t="s">
        <v>31</v>
      </c>
      <c r="F47" s="29">
        <v>3823.9212600000001</v>
      </c>
      <c r="G47" s="30">
        <v>5858.24</v>
      </c>
      <c r="H47" s="30">
        <v>6752.5410000000002</v>
      </c>
      <c r="I47" s="2"/>
      <c r="J47" s="2"/>
      <c r="K47" s="2"/>
    </row>
    <row r="48" spans="1:11" ht="37.5">
      <c r="A48" s="11" t="s">
        <v>40</v>
      </c>
      <c r="B48" s="10" t="s">
        <v>41</v>
      </c>
      <c r="C48" s="7"/>
      <c r="D48" s="14"/>
      <c r="E48" s="14"/>
      <c r="F48" s="29">
        <f>F49</f>
        <v>2047</v>
      </c>
      <c r="G48" s="30">
        <v>0</v>
      </c>
      <c r="H48" s="30">
        <v>0</v>
      </c>
      <c r="I48" s="2"/>
      <c r="J48" s="2"/>
      <c r="K48" s="2"/>
    </row>
    <row r="49" spans="1:11" ht="37.5">
      <c r="A49" s="11" t="s">
        <v>17</v>
      </c>
      <c r="B49" s="10" t="s">
        <v>41</v>
      </c>
      <c r="C49" s="7">
        <v>200</v>
      </c>
      <c r="D49" s="14"/>
      <c r="E49" s="14"/>
      <c r="F49" s="29">
        <f>F50</f>
        <v>2047</v>
      </c>
      <c r="G49" s="30">
        <v>0</v>
      </c>
      <c r="H49" s="30">
        <v>0</v>
      </c>
      <c r="I49" s="2"/>
      <c r="J49" s="2"/>
      <c r="K49" s="2"/>
    </row>
    <row r="50" spans="1:11" ht="36" customHeight="1">
      <c r="A50" s="11" t="s">
        <v>105</v>
      </c>
      <c r="B50" s="10" t="s">
        <v>41</v>
      </c>
      <c r="C50" s="7">
        <v>240</v>
      </c>
      <c r="D50" s="14" t="s">
        <v>30</v>
      </c>
      <c r="E50" s="14" t="s">
        <v>31</v>
      </c>
      <c r="F50" s="29">
        <v>2047</v>
      </c>
      <c r="G50" s="30">
        <v>0</v>
      </c>
      <c r="H50" s="30">
        <v>0</v>
      </c>
      <c r="I50" s="2"/>
      <c r="J50" s="2"/>
      <c r="K50" s="2"/>
    </row>
    <row r="51" spans="1:11" ht="43.5" customHeight="1">
      <c r="A51" s="13" t="s">
        <v>42</v>
      </c>
      <c r="B51" s="35" t="s">
        <v>133</v>
      </c>
      <c r="C51" s="7"/>
      <c r="D51" s="14"/>
      <c r="E51" s="14"/>
      <c r="F51" s="29">
        <f>F52</f>
        <v>46680.95</v>
      </c>
      <c r="G51" s="30">
        <v>0</v>
      </c>
      <c r="H51" s="30">
        <v>0</v>
      </c>
      <c r="I51" s="2"/>
      <c r="J51" s="2"/>
      <c r="K51" s="2"/>
    </row>
    <row r="52" spans="1:11" ht="45" customHeight="1">
      <c r="A52" s="11" t="s">
        <v>17</v>
      </c>
      <c r="B52" s="35" t="s">
        <v>133</v>
      </c>
      <c r="C52" s="7">
        <v>200</v>
      </c>
      <c r="D52" s="14" t="s">
        <v>30</v>
      </c>
      <c r="E52" s="14" t="s">
        <v>31</v>
      </c>
      <c r="F52" s="29">
        <v>46680.95</v>
      </c>
      <c r="G52" s="30">
        <v>0</v>
      </c>
      <c r="H52" s="30">
        <v>0</v>
      </c>
      <c r="I52" s="2"/>
      <c r="J52" s="2"/>
      <c r="K52" s="2"/>
    </row>
    <row r="53" spans="1:11" ht="46.5" customHeight="1">
      <c r="A53" s="15" t="s">
        <v>43</v>
      </c>
      <c r="B53" s="10" t="s">
        <v>44</v>
      </c>
      <c r="C53" s="7"/>
      <c r="D53" s="7"/>
      <c r="E53" s="7"/>
      <c r="F53" s="29">
        <f>F54+F58+F61+F64+F67</f>
        <v>10460</v>
      </c>
      <c r="G53" s="29">
        <f>G54+G58+G61+G64+G67</f>
        <v>10460</v>
      </c>
      <c r="H53" s="29">
        <f>H54+H58+H61+H64+H67</f>
        <v>10460</v>
      </c>
      <c r="I53" s="2"/>
      <c r="J53" s="2"/>
      <c r="K53" s="2"/>
    </row>
    <row r="54" spans="1:11" ht="24.75" customHeight="1">
      <c r="A54" s="15" t="s">
        <v>45</v>
      </c>
      <c r="B54" s="10" t="s">
        <v>46</v>
      </c>
      <c r="C54" s="7"/>
      <c r="D54" s="7"/>
      <c r="E54" s="7"/>
      <c r="F54" s="29">
        <f>F55+F57</f>
        <v>4700</v>
      </c>
      <c r="G54" s="29">
        <f>G55+G57</f>
        <v>4700</v>
      </c>
      <c r="H54" s="29">
        <f>H55+H57</f>
        <v>4700</v>
      </c>
      <c r="I54" s="2"/>
      <c r="J54" s="2"/>
      <c r="K54" s="2"/>
    </row>
    <row r="55" spans="1:11" ht="37.5">
      <c r="A55" s="11" t="s">
        <v>17</v>
      </c>
      <c r="B55" s="10" t="s">
        <v>46</v>
      </c>
      <c r="C55" s="16" t="s">
        <v>18</v>
      </c>
      <c r="D55" s="9"/>
      <c r="E55" s="9"/>
      <c r="F55" s="29">
        <f>F56</f>
        <v>4700</v>
      </c>
      <c r="G55" s="29">
        <f t="shared" ref="G55:H55" si="9">G56</f>
        <v>4700</v>
      </c>
      <c r="H55" s="29">
        <f t="shared" si="9"/>
        <v>4700</v>
      </c>
      <c r="I55" s="2"/>
      <c r="J55" s="2"/>
      <c r="K55" s="2"/>
    </row>
    <row r="56" spans="1:11" ht="38.25" customHeight="1">
      <c r="A56" s="11" t="s">
        <v>105</v>
      </c>
      <c r="B56" s="10" t="s">
        <v>46</v>
      </c>
      <c r="C56" s="16" t="s">
        <v>106</v>
      </c>
      <c r="D56" s="9" t="s">
        <v>19</v>
      </c>
      <c r="E56" s="9" t="s">
        <v>20</v>
      </c>
      <c r="F56" s="29">
        <v>4700</v>
      </c>
      <c r="G56" s="30">
        <v>4700</v>
      </c>
      <c r="H56" s="30">
        <v>4700</v>
      </c>
      <c r="I56" s="2"/>
      <c r="J56" s="2"/>
      <c r="K56" s="2"/>
    </row>
    <row r="57" spans="1:11" ht="18.75" hidden="1">
      <c r="A57" s="11" t="s">
        <v>47</v>
      </c>
      <c r="B57" s="10" t="s">
        <v>46</v>
      </c>
      <c r="C57" s="16" t="s">
        <v>48</v>
      </c>
      <c r="D57" s="9" t="s">
        <v>19</v>
      </c>
      <c r="E57" s="9" t="s">
        <v>20</v>
      </c>
      <c r="F57" s="27">
        <v>0</v>
      </c>
      <c r="G57" s="28">
        <v>0</v>
      </c>
      <c r="H57" s="28">
        <v>0</v>
      </c>
      <c r="I57" s="2"/>
      <c r="J57" s="2"/>
      <c r="K57" s="2"/>
    </row>
    <row r="58" spans="1:11" ht="27.75" customHeight="1">
      <c r="A58" s="11" t="s">
        <v>49</v>
      </c>
      <c r="B58" s="10" t="s">
        <v>50</v>
      </c>
      <c r="C58" s="9"/>
      <c r="D58" s="9"/>
      <c r="E58" s="9"/>
      <c r="F58" s="29">
        <f>F59</f>
        <v>350</v>
      </c>
      <c r="G58" s="30">
        <f>G59</f>
        <v>350</v>
      </c>
      <c r="H58" s="30">
        <f>H59</f>
        <v>350</v>
      </c>
      <c r="I58" s="2"/>
      <c r="J58" s="2"/>
      <c r="K58" s="2"/>
    </row>
    <row r="59" spans="1:11" ht="39.75" customHeight="1">
      <c r="A59" s="11" t="s">
        <v>17</v>
      </c>
      <c r="B59" s="10" t="s">
        <v>50</v>
      </c>
      <c r="C59" s="16" t="s">
        <v>18</v>
      </c>
      <c r="D59" s="9"/>
      <c r="E59" s="9"/>
      <c r="F59" s="29">
        <f>F60</f>
        <v>350</v>
      </c>
      <c r="G59" s="29">
        <f t="shared" ref="G59:H59" si="10">G60</f>
        <v>350</v>
      </c>
      <c r="H59" s="29">
        <f t="shared" si="10"/>
        <v>350</v>
      </c>
      <c r="I59" s="2"/>
      <c r="J59" s="2"/>
      <c r="K59" s="2"/>
    </row>
    <row r="60" spans="1:11" ht="39.75" customHeight="1">
      <c r="A60" s="11" t="s">
        <v>105</v>
      </c>
      <c r="B60" s="10" t="s">
        <v>50</v>
      </c>
      <c r="C60" s="16" t="s">
        <v>106</v>
      </c>
      <c r="D60" s="9" t="s">
        <v>19</v>
      </c>
      <c r="E60" s="9" t="s">
        <v>20</v>
      </c>
      <c r="F60" s="29">
        <v>350</v>
      </c>
      <c r="G60" s="30">
        <v>350</v>
      </c>
      <c r="H60" s="30">
        <v>350</v>
      </c>
      <c r="I60" s="2"/>
      <c r="J60" s="2"/>
      <c r="K60" s="2"/>
    </row>
    <row r="61" spans="1:11" ht="24" customHeight="1">
      <c r="A61" s="15" t="s">
        <v>51</v>
      </c>
      <c r="B61" s="10" t="s">
        <v>52</v>
      </c>
      <c r="C61" s="9"/>
      <c r="D61" s="9"/>
      <c r="E61" s="9"/>
      <c r="F61" s="29">
        <f>F62</f>
        <v>760</v>
      </c>
      <c r="G61" s="30">
        <f>G62</f>
        <v>760</v>
      </c>
      <c r="H61" s="30">
        <f>H62</f>
        <v>760</v>
      </c>
      <c r="I61" s="2"/>
      <c r="J61" s="2"/>
      <c r="K61" s="2"/>
    </row>
    <row r="62" spans="1:11" ht="39.75" customHeight="1">
      <c r="A62" s="11" t="s">
        <v>17</v>
      </c>
      <c r="B62" s="10" t="s">
        <v>52</v>
      </c>
      <c r="C62" s="16" t="s">
        <v>18</v>
      </c>
      <c r="D62" s="9"/>
      <c r="E62" s="9"/>
      <c r="F62" s="29">
        <f>F63</f>
        <v>760</v>
      </c>
      <c r="G62" s="29">
        <f t="shared" ref="G62:H62" si="11">G63</f>
        <v>760</v>
      </c>
      <c r="H62" s="29">
        <f t="shared" si="11"/>
        <v>760</v>
      </c>
      <c r="I62" s="2"/>
      <c r="J62" s="2"/>
      <c r="K62" s="2"/>
    </row>
    <row r="63" spans="1:11" ht="46.5" customHeight="1">
      <c r="A63" s="11" t="s">
        <v>105</v>
      </c>
      <c r="B63" s="10" t="s">
        <v>52</v>
      </c>
      <c r="C63" s="16" t="s">
        <v>106</v>
      </c>
      <c r="D63" s="9" t="s">
        <v>19</v>
      </c>
      <c r="E63" s="9" t="s">
        <v>20</v>
      </c>
      <c r="F63" s="29">
        <v>760</v>
      </c>
      <c r="G63" s="30">
        <v>760</v>
      </c>
      <c r="H63" s="30">
        <v>760</v>
      </c>
      <c r="I63" s="2"/>
      <c r="J63" s="2"/>
      <c r="K63" s="2"/>
    </row>
    <row r="64" spans="1:11" ht="21.75" customHeight="1">
      <c r="A64" s="11" t="s">
        <v>53</v>
      </c>
      <c r="B64" s="10" t="s">
        <v>54</v>
      </c>
      <c r="C64" s="16"/>
      <c r="D64" s="9"/>
      <c r="E64" s="9"/>
      <c r="F64" s="29">
        <f>F65</f>
        <v>1000</v>
      </c>
      <c r="G64" s="29">
        <f>G65</f>
        <v>1000</v>
      </c>
      <c r="H64" s="29">
        <f>H65</f>
        <v>1000</v>
      </c>
      <c r="I64" s="2"/>
      <c r="J64" s="2"/>
      <c r="K64" s="2"/>
    </row>
    <row r="65" spans="1:11" ht="38.25" customHeight="1">
      <c r="A65" s="11" t="s">
        <v>17</v>
      </c>
      <c r="B65" s="10" t="s">
        <v>54</v>
      </c>
      <c r="C65" s="16" t="s">
        <v>18</v>
      </c>
      <c r="D65" s="9"/>
      <c r="E65" s="9"/>
      <c r="F65" s="29">
        <f>F66</f>
        <v>1000</v>
      </c>
      <c r="G65" s="29">
        <f t="shared" ref="G65:H65" si="12">G66</f>
        <v>1000</v>
      </c>
      <c r="H65" s="29">
        <f t="shared" si="12"/>
        <v>1000</v>
      </c>
      <c r="I65" s="2"/>
      <c r="J65" s="2"/>
      <c r="K65" s="2"/>
    </row>
    <row r="66" spans="1:11" ht="38.25" customHeight="1">
      <c r="A66" s="11" t="s">
        <v>105</v>
      </c>
      <c r="B66" s="10" t="s">
        <v>54</v>
      </c>
      <c r="C66" s="16" t="s">
        <v>106</v>
      </c>
      <c r="D66" s="9" t="s">
        <v>19</v>
      </c>
      <c r="E66" s="9" t="s">
        <v>20</v>
      </c>
      <c r="F66" s="29">
        <v>1000</v>
      </c>
      <c r="G66" s="30">
        <v>1000</v>
      </c>
      <c r="H66" s="30">
        <v>1000</v>
      </c>
      <c r="I66" s="2"/>
      <c r="J66" s="2"/>
      <c r="K66" s="2"/>
    </row>
    <row r="67" spans="1:11" ht="26.25" customHeight="1">
      <c r="A67" s="15" t="s">
        <v>55</v>
      </c>
      <c r="B67" s="10" t="s">
        <v>56</v>
      </c>
      <c r="C67" s="9"/>
      <c r="D67" s="9"/>
      <c r="E67" s="9"/>
      <c r="F67" s="29">
        <f>F68</f>
        <v>3650</v>
      </c>
      <c r="G67" s="29">
        <f>G68</f>
        <v>3650</v>
      </c>
      <c r="H67" s="29">
        <f>H68</f>
        <v>3650</v>
      </c>
      <c r="I67" s="2"/>
      <c r="J67" s="2"/>
      <c r="K67" s="2"/>
    </row>
    <row r="68" spans="1:11" ht="41.25" customHeight="1">
      <c r="A68" s="11" t="s">
        <v>17</v>
      </c>
      <c r="B68" s="10" t="s">
        <v>56</v>
      </c>
      <c r="C68" s="16" t="s">
        <v>18</v>
      </c>
      <c r="D68" s="9"/>
      <c r="E68" s="9"/>
      <c r="F68" s="29">
        <f>F69</f>
        <v>3650</v>
      </c>
      <c r="G68" s="29">
        <f t="shared" ref="G68:H68" si="13">G69</f>
        <v>3650</v>
      </c>
      <c r="H68" s="29">
        <f t="shared" si="13"/>
        <v>3650</v>
      </c>
      <c r="I68" s="2"/>
      <c r="J68" s="2"/>
      <c r="K68" s="2"/>
    </row>
    <row r="69" spans="1:11" ht="41.25" customHeight="1">
      <c r="A69" s="11" t="s">
        <v>105</v>
      </c>
      <c r="B69" s="10" t="s">
        <v>56</v>
      </c>
      <c r="C69" s="16" t="s">
        <v>106</v>
      </c>
      <c r="D69" s="9" t="s">
        <v>19</v>
      </c>
      <c r="E69" s="9" t="s">
        <v>20</v>
      </c>
      <c r="F69" s="29">
        <v>3650</v>
      </c>
      <c r="G69" s="30">
        <v>3650</v>
      </c>
      <c r="H69" s="30">
        <v>3650</v>
      </c>
      <c r="I69" s="2"/>
      <c r="J69" s="2"/>
      <c r="K69" s="2"/>
    </row>
    <row r="70" spans="1:11" ht="41.25" customHeight="1">
      <c r="A70" s="15" t="s">
        <v>57</v>
      </c>
      <c r="B70" s="10" t="s">
        <v>58</v>
      </c>
      <c r="C70" s="16"/>
      <c r="D70" s="9"/>
      <c r="E70" s="9"/>
      <c r="F70" s="29">
        <f>F71+F78+F81+F87+F90+F84</f>
        <v>13775.6</v>
      </c>
      <c r="G70" s="29">
        <f>G71+G78+G81+G87+G90+G84</f>
        <v>13775.6</v>
      </c>
      <c r="H70" s="29">
        <f>H71+H78+H81+H87+H90+H84</f>
        <v>13775.6</v>
      </c>
      <c r="I70" s="2"/>
      <c r="J70" s="2"/>
      <c r="K70" s="2"/>
    </row>
    <row r="71" spans="1:11" ht="24" customHeight="1">
      <c r="A71" s="17" t="s">
        <v>59</v>
      </c>
      <c r="B71" s="10" t="s">
        <v>60</v>
      </c>
      <c r="C71" s="9"/>
      <c r="D71" s="9"/>
      <c r="E71" s="9"/>
      <c r="F71" s="29">
        <f>F72+F74+F76</f>
        <v>10005</v>
      </c>
      <c r="G71" s="29">
        <f>G72+G74+G76</f>
        <v>10005</v>
      </c>
      <c r="H71" s="29">
        <f>H72+H74+H76</f>
        <v>10005</v>
      </c>
      <c r="I71" s="2"/>
      <c r="J71" s="2"/>
      <c r="K71" s="2"/>
    </row>
    <row r="72" spans="1:11" ht="79.5" customHeight="1">
      <c r="A72" s="18" t="s">
        <v>61</v>
      </c>
      <c r="B72" s="10" t="s">
        <v>60</v>
      </c>
      <c r="C72" s="19" t="s">
        <v>62</v>
      </c>
      <c r="D72" s="9"/>
      <c r="E72" s="9"/>
      <c r="F72" s="29">
        <f>F73</f>
        <v>8375</v>
      </c>
      <c r="G72" s="29">
        <f t="shared" ref="G72:H72" si="14">G73</f>
        <v>8375</v>
      </c>
      <c r="H72" s="29">
        <f t="shared" si="14"/>
        <v>8375</v>
      </c>
      <c r="I72" s="2"/>
      <c r="J72" s="2"/>
      <c r="K72" s="2"/>
    </row>
    <row r="73" spans="1:11" ht="39" customHeight="1">
      <c r="A73" s="18" t="s">
        <v>108</v>
      </c>
      <c r="B73" s="10" t="s">
        <v>60</v>
      </c>
      <c r="C73" s="19" t="s">
        <v>107</v>
      </c>
      <c r="D73" s="9" t="s">
        <v>63</v>
      </c>
      <c r="E73" s="9" t="s">
        <v>30</v>
      </c>
      <c r="F73" s="29">
        <v>8375</v>
      </c>
      <c r="G73" s="30">
        <v>8375</v>
      </c>
      <c r="H73" s="30">
        <v>8375</v>
      </c>
      <c r="I73" s="2"/>
      <c r="J73" s="2"/>
      <c r="K73" s="2"/>
    </row>
    <row r="74" spans="1:11" ht="42.75" customHeight="1">
      <c r="A74" s="18" t="s">
        <v>17</v>
      </c>
      <c r="B74" s="10" t="s">
        <v>60</v>
      </c>
      <c r="C74" s="16" t="s">
        <v>18</v>
      </c>
      <c r="D74" s="9"/>
      <c r="E74" s="9"/>
      <c r="F74" s="29">
        <f>F75</f>
        <v>1627.3</v>
      </c>
      <c r="G74" s="29">
        <f t="shared" ref="G74:H74" si="15">G75</f>
        <v>1627.3</v>
      </c>
      <c r="H74" s="29">
        <f t="shared" si="15"/>
        <v>1627.3</v>
      </c>
      <c r="I74" s="2"/>
      <c r="J74" s="2"/>
      <c r="K74" s="2"/>
    </row>
    <row r="75" spans="1:11" ht="42.75" customHeight="1">
      <c r="A75" s="11" t="s">
        <v>105</v>
      </c>
      <c r="B75" s="10" t="s">
        <v>60</v>
      </c>
      <c r="C75" s="16" t="s">
        <v>106</v>
      </c>
      <c r="D75" s="9" t="s">
        <v>63</v>
      </c>
      <c r="E75" s="9" t="s">
        <v>30</v>
      </c>
      <c r="F75" s="29">
        <v>1627.3</v>
      </c>
      <c r="G75" s="30">
        <v>1627.3</v>
      </c>
      <c r="H75" s="30">
        <v>1627.3</v>
      </c>
      <c r="I75" s="2"/>
      <c r="J75" s="2"/>
      <c r="K75" s="2"/>
    </row>
    <row r="76" spans="1:11" ht="24.75" customHeight="1">
      <c r="A76" s="20" t="s">
        <v>47</v>
      </c>
      <c r="B76" s="10" t="s">
        <v>60</v>
      </c>
      <c r="C76" s="16" t="s">
        <v>48</v>
      </c>
      <c r="D76" s="9"/>
      <c r="E76" s="9"/>
      <c r="F76" s="29">
        <v>2.7</v>
      </c>
      <c r="G76" s="29">
        <v>2.7</v>
      </c>
      <c r="H76" s="29">
        <v>2.7</v>
      </c>
      <c r="I76" s="2"/>
      <c r="J76" s="2"/>
      <c r="K76" s="2"/>
    </row>
    <row r="77" spans="1:11" ht="24" customHeight="1">
      <c r="A77" s="20" t="s">
        <v>109</v>
      </c>
      <c r="B77" s="10" t="s">
        <v>60</v>
      </c>
      <c r="C77" s="16" t="s">
        <v>110</v>
      </c>
      <c r="D77" s="9" t="s">
        <v>63</v>
      </c>
      <c r="E77" s="9" t="s">
        <v>30</v>
      </c>
      <c r="F77" s="29">
        <v>2.7</v>
      </c>
      <c r="G77" s="29">
        <v>2.7</v>
      </c>
      <c r="H77" s="29">
        <v>2.7</v>
      </c>
      <c r="I77" s="2"/>
      <c r="J77" s="2"/>
      <c r="K77" s="2"/>
    </row>
    <row r="78" spans="1:11" ht="49.5" customHeight="1">
      <c r="A78" s="11" t="s">
        <v>64</v>
      </c>
      <c r="B78" s="10" t="s">
        <v>65</v>
      </c>
      <c r="C78" s="21"/>
      <c r="D78" s="9"/>
      <c r="E78" s="9"/>
      <c r="F78" s="29">
        <f>F79</f>
        <v>1698</v>
      </c>
      <c r="G78" s="29">
        <f>G79</f>
        <v>1698</v>
      </c>
      <c r="H78" s="29">
        <f>H79</f>
        <v>1698</v>
      </c>
      <c r="I78" s="2"/>
      <c r="J78" s="2"/>
      <c r="K78" s="2"/>
    </row>
    <row r="79" spans="1:11" ht="88.5" customHeight="1">
      <c r="A79" s="18" t="s">
        <v>61</v>
      </c>
      <c r="B79" s="10" t="s">
        <v>65</v>
      </c>
      <c r="C79" s="19" t="s">
        <v>62</v>
      </c>
      <c r="D79" s="9"/>
      <c r="E79" s="9"/>
      <c r="F79" s="29">
        <f>F80</f>
        <v>1698</v>
      </c>
      <c r="G79" s="29">
        <f t="shared" ref="G79:H79" si="16">G80</f>
        <v>1698</v>
      </c>
      <c r="H79" s="29">
        <f t="shared" si="16"/>
        <v>1698</v>
      </c>
      <c r="I79" s="2"/>
      <c r="J79" s="2"/>
      <c r="K79" s="2"/>
    </row>
    <row r="80" spans="1:11" ht="36.75" customHeight="1">
      <c r="A80" s="18" t="s">
        <v>108</v>
      </c>
      <c r="B80" s="10" t="s">
        <v>65</v>
      </c>
      <c r="C80" s="19" t="s">
        <v>107</v>
      </c>
      <c r="D80" s="9" t="s">
        <v>63</v>
      </c>
      <c r="E80" s="9" t="s">
        <v>30</v>
      </c>
      <c r="F80" s="29">
        <v>1698</v>
      </c>
      <c r="G80" s="30">
        <v>1698</v>
      </c>
      <c r="H80" s="30">
        <v>1698</v>
      </c>
      <c r="I80" s="2"/>
      <c r="J80" s="2"/>
      <c r="K80" s="2"/>
    </row>
    <row r="81" spans="1:11" ht="26.25" customHeight="1">
      <c r="A81" s="15" t="s">
        <v>66</v>
      </c>
      <c r="B81" s="10" t="s">
        <v>67</v>
      </c>
      <c r="C81" s="9"/>
      <c r="D81" s="9"/>
      <c r="E81" s="9"/>
      <c r="F81" s="29">
        <f>F82</f>
        <v>50</v>
      </c>
      <c r="G81" s="30">
        <f>G82</f>
        <v>50</v>
      </c>
      <c r="H81" s="30">
        <f>H82</f>
        <v>50</v>
      </c>
      <c r="I81" s="2"/>
      <c r="J81" s="2"/>
      <c r="K81" s="2"/>
    </row>
    <row r="82" spans="1:11" ht="24.75" customHeight="1">
      <c r="A82" s="20" t="s">
        <v>47</v>
      </c>
      <c r="B82" s="10" t="s">
        <v>67</v>
      </c>
      <c r="C82" s="16" t="s">
        <v>48</v>
      </c>
      <c r="D82" s="9"/>
      <c r="E82" s="9"/>
      <c r="F82" s="29">
        <v>50</v>
      </c>
      <c r="G82" s="30">
        <v>50</v>
      </c>
      <c r="H82" s="30">
        <v>50</v>
      </c>
      <c r="I82" s="2"/>
      <c r="J82" s="2"/>
      <c r="K82" s="2"/>
    </row>
    <row r="83" spans="1:11" ht="19.5" customHeight="1">
      <c r="A83" s="20" t="s">
        <v>111</v>
      </c>
      <c r="B83" s="10" t="s">
        <v>67</v>
      </c>
      <c r="C83" s="16" t="s">
        <v>112</v>
      </c>
      <c r="D83" s="9" t="s">
        <v>63</v>
      </c>
      <c r="E83" s="9" t="s">
        <v>68</v>
      </c>
      <c r="F83" s="29">
        <v>50</v>
      </c>
      <c r="G83" s="30">
        <v>50</v>
      </c>
      <c r="H83" s="30">
        <v>50</v>
      </c>
      <c r="I83" s="2"/>
      <c r="J83" s="2"/>
      <c r="K83" s="2"/>
    </row>
    <row r="84" spans="1:11" ht="37.5">
      <c r="A84" s="8" t="s">
        <v>69</v>
      </c>
      <c r="B84" s="10" t="s">
        <v>70</v>
      </c>
      <c r="C84" s="16"/>
      <c r="D84" s="9"/>
      <c r="E84" s="9"/>
      <c r="F84" s="29">
        <f>F85</f>
        <v>1100</v>
      </c>
      <c r="G84" s="29">
        <f>G85</f>
        <v>1100</v>
      </c>
      <c r="H84" s="29">
        <f>H85</f>
        <v>1100</v>
      </c>
      <c r="I84" s="2"/>
      <c r="J84" s="2"/>
      <c r="K84" s="2"/>
    </row>
    <row r="85" spans="1:11" ht="37.5">
      <c r="A85" s="11" t="s">
        <v>17</v>
      </c>
      <c r="B85" s="10" t="s">
        <v>70</v>
      </c>
      <c r="C85" s="16" t="s">
        <v>18</v>
      </c>
      <c r="D85" s="9"/>
      <c r="E85" s="9"/>
      <c r="F85" s="29">
        <f>F86</f>
        <v>1100</v>
      </c>
      <c r="G85" s="29">
        <f t="shared" ref="G85:H85" si="17">G86</f>
        <v>1100</v>
      </c>
      <c r="H85" s="29">
        <f t="shared" si="17"/>
        <v>1100</v>
      </c>
      <c r="I85" s="2"/>
      <c r="J85" s="2"/>
      <c r="K85" s="2"/>
    </row>
    <row r="86" spans="1:11" ht="37.5">
      <c r="A86" s="11" t="s">
        <v>105</v>
      </c>
      <c r="B86" s="10" t="s">
        <v>70</v>
      </c>
      <c r="C86" s="16" t="s">
        <v>106</v>
      </c>
      <c r="D86" s="9" t="s">
        <v>30</v>
      </c>
      <c r="E86" s="9" t="s">
        <v>71</v>
      </c>
      <c r="F86" s="29">
        <v>1100</v>
      </c>
      <c r="G86" s="30">
        <v>1100</v>
      </c>
      <c r="H86" s="30">
        <v>1100</v>
      </c>
      <c r="I86" s="2"/>
      <c r="J86" s="2"/>
      <c r="K86" s="2"/>
    </row>
    <row r="87" spans="1:11" ht="30" customHeight="1">
      <c r="A87" s="15" t="s">
        <v>72</v>
      </c>
      <c r="B87" s="10" t="s">
        <v>73</v>
      </c>
      <c r="C87" s="16"/>
      <c r="D87" s="9"/>
      <c r="E87" s="9"/>
      <c r="F87" s="29">
        <f>F88</f>
        <v>882.6</v>
      </c>
      <c r="G87" s="29">
        <f>G88</f>
        <v>882.6</v>
      </c>
      <c r="H87" s="29">
        <f>H88</f>
        <v>882.6</v>
      </c>
      <c r="I87" s="2"/>
      <c r="J87" s="2"/>
      <c r="K87" s="2"/>
    </row>
    <row r="88" spans="1:11" ht="45" customHeight="1">
      <c r="A88" s="11" t="s">
        <v>17</v>
      </c>
      <c r="B88" s="10" t="s">
        <v>73</v>
      </c>
      <c r="C88" s="16" t="s">
        <v>18</v>
      </c>
      <c r="D88" s="9"/>
      <c r="E88" s="9"/>
      <c r="F88" s="29">
        <f>F89</f>
        <v>882.6</v>
      </c>
      <c r="G88" s="29">
        <f t="shared" ref="G88:H88" si="18">G89</f>
        <v>882.6</v>
      </c>
      <c r="H88" s="29">
        <f t="shared" si="18"/>
        <v>882.6</v>
      </c>
      <c r="I88" s="2"/>
      <c r="J88" s="2"/>
      <c r="K88" s="2"/>
    </row>
    <row r="89" spans="1:11" ht="45" customHeight="1">
      <c r="A89" s="11" t="s">
        <v>105</v>
      </c>
      <c r="B89" s="10" t="s">
        <v>73</v>
      </c>
      <c r="C89" s="16" t="s">
        <v>106</v>
      </c>
      <c r="D89" s="9" t="s">
        <v>63</v>
      </c>
      <c r="E89" s="9" t="s">
        <v>74</v>
      </c>
      <c r="F89" s="29">
        <v>882.6</v>
      </c>
      <c r="G89" s="30">
        <v>882.6</v>
      </c>
      <c r="H89" s="30">
        <v>882.6</v>
      </c>
      <c r="I89" s="2"/>
      <c r="J89" s="2"/>
      <c r="K89" s="2"/>
    </row>
    <row r="90" spans="1:11" ht="22.5" customHeight="1">
      <c r="A90" s="18" t="s">
        <v>75</v>
      </c>
      <c r="B90" s="10" t="s">
        <v>76</v>
      </c>
      <c r="C90" s="16"/>
      <c r="D90" s="9"/>
      <c r="E90" s="9"/>
      <c r="F90" s="29">
        <f>F91+F93</f>
        <v>40</v>
      </c>
      <c r="G90" s="29">
        <f>G91+G93</f>
        <v>40</v>
      </c>
      <c r="H90" s="29">
        <f>H91+H93</f>
        <v>40</v>
      </c>
      <c r="I90" s="2"/>
      <c r="J90" s="2"/>
      <c r="K90" s="2"/>
    </row>
    <row r="91" spans="1:11" ht="39" customHeight="1">
      <c r="A91" s="11" t="s">
        <v>17</v>
      </c>
      <c r="B91" s="10" t="s">
        <v>76</v>
      </c>
      <c r="C91" s="16" t="s">
        <v>18</v>
      </c>
      <c r="D91" s="9"/>
      <c r="E91" s="9"/>
      <c r="F91" s="29">
        <f>F92</f>
        <v>40</v>
      </c>
      <c r="G91" s="29">
        <f t="shared" ref="G91:H91" si="19">G92</f>
        <v>40</v>
      </c>
      <c r="H91" s="29">
        <f t="shared" si="19"/>
        <v>40</v>
      </c>
      <c r="I91" s="2"/>
      <c r="J91" s="2"/>
      <c r="K91" s="2"/>
    </row>
    <row r="92" spans="1:11" ht="39" customHeight="1">
      <c r="A92" s="11" t="s">
        <v>105</v>
      </c>
      <c r="B92" s="10" t="s">
        <v>76</v>
      </c>
      <c r="C92" s="16" t="s">
        <v>106</v>
      </c>
      <c r="D92" s="9" t="s">
        <v>63</v>
      </c>
      <c r="E92" s="9" t="s">
        <v>74</v>
      </c>
      <c r="F92" s="29">
        <v>40</v>
      </c>
      <c r="G92" s="30">
        <v>40</v>
      </c>
      <c r="H92" s="30">
        <v>40</v>
      </c>
      <c r="I92" s="2"/>
      <c r="J92" s="2"/>
      <c r="K92" s="2"/>
    </row>
    <row r="93" spans="1:11" ht="24" hidden="1" customHeight="1">
      <c r="A93" s="11" t="s">
        <v>47</v>
      </c>
      <c r="B93" s="10" t="s">
        <v>76</v>
      </c>
      <c r="C93" s="16" t="s">
        <v>48</v>
      </c>
      <c r="D93" s="9" t="s">
        <v>63</v>
      </c>
      <c r="E93" s="9" t="s">
        <v>74</v>
      </c>
      <c r="F93" s="29">
        <f>F94+F95</f>
        <v>0</v>
      </c>
      <c r="G93" s="29">
        <f>G94+G95</f>
        <v>0</v>
      </c>
      <c r="H93" s="29">
        <f>H94+H95</f>
        <v>0</v>
      </c>
      <c r="I93" s="2"/>
      <c r="J93" s="2"/>
      <c r="K93" s="2"/>
    </row>
    <row r="94" spans="1:11" ht="40.5" hidden="1" customHeight="1">
      <c r="A94" s="26" t="s">
        <v>114</v>
      </c>
      <c r="B94" s="10" t="s">
        <v>76</v>
      </c>
      <c r="C94" s="16" t="s">
        <v>113</v>
      </c>
      <c r="D94" s="9" t="s">
        <v>63</v>
      </c>
      <c r="E94" s="9" t="s">
        <v>74</v>
      </c>
      <c r="F94" s="29">
        <v>0</v>
      </c>
      <c r="G94" s="29">
        <v>0</v>
      </c>
      <c r="H94" s="29">
        <v>0</v>
      </c>
      <c r="I94" s="2"/>
      <c r="J94" s="2"/>
      <c r="K94" s="2"/>
    </row>
    <row r="95" spans="1:11" ht="24" hidden="1" customHeight="1">
      <c r="A95" s="8" t="s">
        <v>109</v>
      </c>
      <c r="B95" s="10" t="s">
        <v>76</v>
      </c>
      <c r="C95" s="16" t="s">
        <v>110</v>
      </c>
      <c r="D95" s="9" t="s">
        <v>63</v>
      </c>
      <c r="E95" s="9" t="s">
        <v>74</v>
      </c>
      <c r="F95" s="29">
        <v>0</v>
      </c>
      <c r="G95" s="29">
        <v>0</v>
      </c>
      <c r="H95" s="29">
        <v>0</v>
      </c>
      <c r="I95" s="2"/>
      <c r="J95" s="2"/>
      <c r="K95" s="2"/>
    </row>
    <row r="96" spans="1:11" ht="46.5" customHeight="1">
      <c r="A96" s="15" t="s">
        <v>77</v>
      </c>
      <c r="B96" s="10" t="s">
        <v>78</v>
      </c>
      <c r="C96" s="16"/>
      <c r="D96" s="9"/>
      <c r="E96" s="9"/>
      <c r="F96" s="29">
        <f>F97+F100+F106+F109+F103</f>
        <v>3000</v>
      </c>
      <c r="G96" s="29">
        <f t="shared" ref="G96:H96" si="20">G97+G100+G106+G109+G103</f>
        <v>3100</v>
      </c>
      <c r="H96" s="29">
        <f t="shared" si="20"/>
        <v>3100</v>
      </c>
      <c r="I96" s="2"/>
      <c r="J96" s="2"/>
      <c r="K96" s="2"/>
    </row>
    <row r="97" spans="1:11" ht="31.5" customHeight="1">
      <c r="A97" s="15" t="s">
        <v>72</v>
      </c>
      <c r="B97" s="10" t="s">
        <v>124</v>
      </c>
      <c r="C97" s="16"/>
      <c r="D97" s="9"/>
      <c r="E97" s="9"/>
      <c r="F97" s="29">
        <f>F98</f>
        <v>400</v>
      </c>
      <c r="G97" s="29">
        <f t="shared" ref="G97:H97" si="21">G98</f>
        <v>400</v>
      </c>
      <c r="H97" s="29">
        <f t="shared" si="21"/>
        <v>400</v>
      </c>
      <c r="I97" s="2"/>
      <c r="J97" s="2"/>
      <c r="K97" s="2"/>
    </row>
    <row r="98" spans="1:11" ht="46.5" customHeight="1">
      <c r="A98" s="11" t="s">
        <v>17</v>
      </c>
      <c r="B98" s="10" t="s">
        <v>124</v>
      </c>
      <c r="C98" s="16" t="s">
        <v>18</v>
      </c>
      <c r="D98" s="9"/>
      <c r="E98" s="9"/>
      <c r="F98" s="29">
        <f>F99</f>
        <v>400</v>
      </c>
      <c r="G98" s="29">
        <f t="shared" ref="G98:H98" si="22">G99</f>
        <v>400</v>
      </c>
      <c r="H98" s="29">
        <f t="shared" si="22"/>
        <v>400</v>
      </c>
      <c r="I98" s="2"/>
      <c r="J98" s="2"/>
      <c r="K98" s="2"/>
    </row>
    <row r="99" spans="1:11" ht="46.5" customHeight="1">
      <c r="A99" s="11" t="s">
        <v>105</v>
      </c>
      <c r="B99" s="10" t="s">
        <v>124</v>
      </c>
      <c r="C99" s="16" t="s">
        <v>106</v>
      </c>
      <c r="D99" s="9" t="s">
        <v>19</v>
      </c>
      <c r="E99" s="9" t="s">
        <v>63</v>
      </c>
      <c r="F99" s="29">
        <v>400</v>
      </c>
      <c r="G99" s="29">
        <v>400</v>
      </c>
      <c r="H99" s="29">
        <v>400</v>
      </c>
      <c r="I99" s="2"/>
      <c r="J99" s="2"/>
      <c r="K99" s="2"/>
    </row>
    <row r="100" spans="1:11" ht="60" customHeight="1">
      <c r="A100" s="17" t="s">
        <v>79</v>
      </c>
      <c r="B100" s="10" t="s">
        <v>80</v>
      </c>
      <c r="C100" s="16"/>
      <c r="D100" s="9"/>
      <c r="E100" s="9"/>
      <c r="F100" s="29">
        <f>F101</f>
        <v>700</v>
      </c>
      <c r="G100" s="29">
        <f>G101</f>
        <v>700</v>
      </c>
      <c r="H100" s="29">
        <f>H101</f>
        <v>700</v>
      </c>
      <c r="I100" s="2"/>
      <c r="J100" s="2"/>
      <c r="K100" s="2"/>
    </row>
    <row r="101" spans="1:11" ht="37.5">
      <c r="A101" s="11" t="s">
        <v>17</v>
      </c>
      <c r="B101" s="10" t="s">
        <v>80</v>
      </c>
      <c r="C101" s="16" t="s">
        <v>18</v>
      </c>
      <c r="D101" s="9"/>
      <c r="E101" s="9"/>
      <c r="F101" s="29">
        <f>F102</f>
        <v>700</v>
      </c>
      <c r="G101" s="29">
        <f t="shared" ref="G101:H101" si="23">G102</f>
        <v>700</v>
      </c>
      <c r="H101" s="29">
        <f t="shared" si="23"/>
        <v>700</v>
      </c>
      <c r="I101" s="2"/>
      <c r="J101" s="2"/>
      <c r="K101" s="2"/>
    </row>
    <row r="102" spans="1:11" ht="37.5">
      <c r="A102" s="11" t="s">
        <v>105</v>
      </c>
      <c r="B102" s="10" t="s">
        <v>80</v>
      </c>
      <c r="C102" s="16" t="s">
        <v>106</v>
      </c>
      <c r="D102" s="9" t="s">
        <v>19</v>
      </c>
      <c r="E102" s="9" t="s">
        <v>63</v>
      </c>
      <c r="F102" s="29">
        <v>700</v>
      </c>
      <c r="G102" s="30">
        <v>700</v>
      </c>
      <c r="H102" s="30">
        <v>700</v>
      </c>
      <c r="I102" s="2"/>
      <c r="J102" s="2"/>
      <c r="K102" s="2"/>
    </row>
    <row r="103" spans="1:11" ht="18.75">
      <c r="A103" s="11" t="s">
        <v>104</v>
      </c>
      <c r="B103" s="10" t="s">
        <v>103</v>
      </c>
      <c r="C103" s="16"/>
      <c r="D103" s="9"/>
      <c r="E103" s="9"/>
      <c r="F103" s="29">
        <f>F104</f>
        <v>900</v>
      </c>
      <c r="G103" s="30">
        <f>G104</f>
        <v>900</v>
      </c>
      <c r="H103" s="30">
        <f>H104</f>
        <v>900</v>
      </c>
      <c r="I103" s="2"/>
      <c r="J103" s="2"/>
      <c r="K103" s="2"/>
    </row>
    <row r="104" spans="1:11" ht="37.5">
      <c r="A104" s="17" t="s">
        <v>17</v>
      </c>
      <c r="B104" s="10" t="s">
        <v>103</v>
      </c>
      <c r="C104" s="16" t="s">
        <v>18</v>
      </c>
      <c r="D104" s="9"/>
      <c r="E104" s="9"/>
      <c r="F104" s="29">
        <f>F105</f>
        <v>900</v>
      </c>
      <c r="G104" s="29">
        <f t="shared" ref="G104:H104" si="24">G105</f>
        <v>900</v>
      </c>
      <c r="H104" s="29">
        <f t="shared" si="24"/>
        <v>900</v>
      </c>
      <c r="I104" s="2"/>
      <c r="J104" s="2"/>
      <c r="K104" s="2"/>
    </row>
    <row r="105" spans="1:11" ht="37.5">
      <c r="A105" s="11" t="s">
        <v>105</v>
      </c>
      <c r="B105" s="10" t="s">
        <v>103</v>
      </c>
      <c r="C105" s="16" t="s">
        <v>106</v>
      </c>
      <c r="D105" s="9" t="s">
        <v>19</v>
      </c>
      <c r="E105" s="9" t="s">
        <v>22</v>
      </c>
      <c r="F105" s="29">
        <v>900</v>
      </c>
      <c r="G105" s="30">
        <v>900</v>
      </c>
      <c r="H105" s="30">
        <v>900</v>
      </c>
      <c r="I105" s="2"/>
      <c r="J105" s="2"/>
      <c r="K105" s="2"/>
    </row>
    <row r="106" spans="1:11" ht="18.75">
      <c r="A106" s="17" t="s">
        <v>81</v>
      </c>
      <c r="B106" s="10" t="s">
        <v>82</v>
      </c>
      <c r="C106" s="16"/>
      <c r="D106" s="9"/>
      <c r="E106" s="9"/>
      <c r="F106" s="29">
        <f>F107</f>
        <v>300</v>
      </c>
      <c r="G106" s="29">
        <f>G107</f>
        <v>300</v>
      </c>
      <c r="H106" s="29">
        <f>H107</f>
        <v>300</v>
      </c>
      <c r="I106" s="2"/>
      <c r="J106" s="2"/>
      <c r="K106" s="2"/>
    </row>
    <row r="107" spans="1:11" ht="37.5">
      <c r="A107" s="17" t="s">
        <v>17</v>
      </c>
      <c r="B107" s="10" t="s">
        <v>82</v>
      </c>
      <c r="C107" s="16" t="s">
        <v>18</v>
      </c>
      <c r="D107" s="9"/>
      <c r="E107" s="9"/>
      <c r="F107" s="29">
        <f>F108</f>
        <v>300</v>
      </c>
      <c r="G107" s="29">
        <f t="shared" ref="G107:H107" si="25">G108</f>
        <v>300</v>
      </c>
      <c r="H107" s="29">
        <f t="shared" si="25"/>
        <v>300</v>
      </c>
      <c r="I107" s="2"/>
      <c r="J107" s="2"/>
      <c r="K107" s="2"/>
    </row>
    <row r="108" spans="1:11" ht="37.5">
      <c r="A108" s="11" t="s">
        <v>105</v>
      </c>
      <c r="B108" s="10" t="s">
        <v>82</v>
      </c>
      <c r="C108" s="16" t="s">
        <v>106</v>
      </c>
      <c r="D108" s="9" t="s">
        <v>19</v>
      </c>
      <c r="E108" s="9" t="s">
        <v>63</v>
      </c>
      <c r="F108" s="29">
        <v>300</v>
      </c>
      <c r="G108" s="30">
        <v>300</v>
      </c>
      <c r="H108" s="30">
        <v>300</v>
      </c>
      <c r="I108" s="2"/>
      <c r="J108" s="2"/>
      <c r="K108" s="2"/>
    </row>
    <row r="109" spans="1:11" ht="40.5" customHeight="1">
      <c r="A109" s="22" t="s">
        <v>83</v>
      </c>
      <c r="B109" s="10" t="s">
        <v>84</v>
      </c>
      <c r="C109" s="16"/>
      <c r="D109" s="9"/>
      <c r="E109" s="9"/>
      <c r="F109" s="29">
        <f>F110</f>
        <v>700</v>
      </c>
      <c r="G109" s="29">
        <f>G110</f>
        <v>800</v>
      </c>
      <c r="H109" s="29">
        <f>H110</f>
        <v>800</v>
      </c>
      <c r="I109" s="2"/>
      <c r="J109" s="2"/>
      <c r="K109" s="2"/>
    </row>
    <row r="110" spans="1:11" ht="43.5" customHeight="1">
      <c r="A110" s="17" t="s">
        <v>17</v>
      </c>
      <c r="B110" s="10" t="s">
        <v>84</v>
      </c>
      <c r="C110" s="16" t="s">
        <v>18</v>
      </c>
      <c r="D110" s="9"/>
      <c r="E110" s="9"/>
      <c r="F110" s="29">
        <f>F111</f>
        <v>700</v>
      </c>
      <c r="G110" s="29">
        <f t="shared" ref="G110:H110" si="26">G111</f>
        <v>800</v>
      </c>
      <c r="H110" s="29">
        <f t="shared" si="26"/>
        <v>800</v>
      </c>
      <c r="I110" s="2"/>
      <c r="J110" s="2"/>
      <c r="K110" s="2"/>
    </row>
    <row r="111" spans="1:11" ht="43.5" customHeight="1">
      <c r="A111" s="11" t="s">
        <v>105</v>
      </c>
      <c r="B111" s="10" t="s">
        <v>84</v>
      </c>
      <c r="C111" s="16" t="s">
        <v>106</v>
      </c>
      <c r="D111" s="9" t="s">
        <v>19</v>
      </c>
      <c r="E111" s="9" t="s">
        <v>63</v>
      </c>
      <c r="F111" s="29">
        <v>700</v>
      </c>
      <c r="G111" s="30">
        <v>800</v>
      </c>
      <c r="H111" s="30">
        <v>800</v>
      </c>
      <c r="I111" s="2"/>
      <c r="J111" s="2"/>
      <c r="K111" s="2"/>
    </row>
    <row r="112" spans="1:11" ht="53.25" customHeight="1">
      <c r="A112" s="15" t="s">
        <v>85</v>
      </c>
      <c r="B112" s="10" t="s">
        <v>86</v>
      </c>
      <c r="C112" s="16"/>
      <c r="D112" s="9"/>
      <c r="E112" s="9"/>
      <c r="F112" s="29">
        <f>F113</f>
        <v>2300</v>
      </c>
      <c r="G112" s="29">
        <f>G113</f>
        <v>2300</v>
      </c>
      <c r="H112" s="29">
        <f>H113</f>
        <v>2300</v>
      </c>
      <c r="I112" s="2"/>
      <c r="J112" s="2"/>
      <c r="K112" s="2"/>
    </row>
    <row r="113" spans="1:11" ht="45" customHeight="1">
      <c r="A113" s="17" t="s">
        <v>87</v>
      </c>
      <c r="B113" s="10" t="s">
        <v>88</v>
      </c>
      <c r="C113" s="16" t="s">
        <v>89</v>
      </c>
      <c r="D113" s="9"/>
      <c r="E113" s="9"/>
      <c r="F113" s="29">
        <f>F114</f>
        <v>2300</v>
      </c>
      <c r="G113" s="29">
        <f t="shared" ref="G113:H113" si="27">G114</f>
        <v>2300</v>
      </c>
      <c r="H113" s="29">
        <f t="shared" si="27"/>
        <v>2300</v>
      </c>
      <c r="I113" s="2"/>
      <c r="J113" s="2"/>
      <c r="K113" s="2"/>
    </row>
    <row r="114" spans="1:11" ht="26.25" customHeight="1">
      <c r="A114" s="17" t="s">
        <v>116</v>
      </c>
      <c r="B114" s="10" t="s">
        <v>88</v>
      </c>
      <c r="C114" s="16" t="s">
        <v>115</v>
      </c>
      <c r="D114" s="9" t="s">
        <v>68</v>
      </c>
      <c r="E114" s="9" t="s">
        <v>63</v>
      </c>
      <c r="F114" s="29">
        <v>2300</v>
      </c>
      <c r="G114" s="30">
        <v>2300</v>
      </c>
      <c r="H114" s="30">
        <v>2300</v>
      </c>
      <c r="I114" s="2"/>
      <c r="J114" s="2"/>
      <c r="K114" s="2"/>
    </row>
    <row r="115" spans="1:11" ht="55.5" customHeight="1">
      <c r="A115" s="23" t="s">
        <v>90</v>
      </c>
      <c r="B115" s="10" t="s">
        <v>91</v>
      </c>
      <c r="C115" s="16"/>
      <c r="D115" s="9"/>
      <c r="E115" s="9"/>
      <c r="F115" s="29">
        <f>F116</f>
        <v>806.4</v>
      </c>
      <c r="G115" s="29">
        <f>G116</f>
        <v>806.4</v>
      </c>
      <c r="H115" s="29">
        <f>H116</f>
        <v>806.4</v>
      </c>
      <c r="I115" s="2"/>
      <c r="J115" s="2"/>
      <c r="K115" s="2"/>
    </row>
    <row r="116" spans="1:11" ht="22.5" customHeight="1">
      <c r="A116" s="18" t="s">
        <v>92</v>
      </c>
      <c r="B116" s="10" t="s">
        <v>93</v>
      </c>
      <c r="C116" s="19" t="s">
        <v>94</v>
      </c>
      <c r="D116" s="9"/>
      <c r="E116" s="9"/>
      <c r="F116" s="29">
        <f>F117</f>
        <v>806.4</v>
      </c>
      <c r="G116" s="29">
        <f t="shared" ref="G116:H116" si="28">G117</f>
        <v>806.4</v>
      </c>
      <c r="H116" s="29">
        <f t="shared" si="28"/>
        <v>806.4</v>
      </c>
      <c r="I116" s="2"/>
      <c r="J116" s="2"/>
      <c r="K116" s="2"/>
    </row>
    <row r="117" spans="1:11" ht="22.5" customHeight="1">
      <c r="A117" s="18" t="s">
        <v>118</v>
      </c>
      <c r="B117" s="10" t="s">
        <v>93</v>
      </c>
      <c r="C117" s="19" t="s">
        <v>117</v>
      </c>
      <c r="D117" s="9" t="s">
        <v>27</v>
      </c>
      <c r="E117" s="9" t="s">
        <v>63</v>
      </c>
      <c r="F117" s="29">
        <v>806.4</v>
      </c>
      <c r="G117" s="30">
        <v>806.4</v>
      </c>
      <c r="H117" s="30">
        <v>806.4</v>
      </c>
      <c r="I117" s="2"/>
      <c r="J117" s="2"/>
      <c r="K117" s="2"/>
    </row>
    <row r="118" spans="1:11" ht="30.75" customHeight="1">
      <c r="A118" s="18" t="s">
        <v>95</v>
      </c>
      <c r="B118" s="10" t="s">
        <v>96</v>
      </c>
      <c r="C118" s="19"/>
      <c r="D118" s="9"/>
      <c r="E118" s="9"/>
      <c r="F118" s="29">
        <f t="shared" ref="F118:H119" si="29">F119</f>
        <v>0</v>
      </c>
      <c r="G118" s="29">
        <f t="shared" si="29"/>
        <v>948.8</v>
      </c>
      <c r="H118" s="29">
        <f t="shared" si="29"/>
        <v>1994.7</v>
      </c>
      <c r="I118" s="2"/>
      <c r="J118" s="2"/>
      <c r="K118" s="2"/>
    </row>
    <row r="119" spans="1:11" ht="39.75" customHeight="1">
      <c r="A119" s="24" t="s">
        <v>97</v>
      </c>
      <c r="B119" s="10" t="s">
        <v>98</v>
      </c>
      <c r="C119" s="16"/>
      <c r="D119" s="9"/>
      <c r="E119" s="9"/>
      <c r="F119" s="29">
        <f t="shared" si="29"/>
        <v>0</v>
      </c>
      <c r="G119" s="30">
        <f t="shared" si="29"/>
        <v>948.8</v>
      </c>
      <c r="H119" s="30">
        <f t="shared" si="29"/>
        <v>1994.7</v>
      </c>
      <c r="I119" s="2"/>
      <c r="J119" s="2"/>
      <c r="K119" s="2"/>
    </row>
    <row r="120" spans="1:11" ht="28.5" customHeight="1">
      <c r="A120" s="25" t="s">
        <v>47</v>
      </c>
      <c r="B120" s="10" t="s">
        <v>98</v>
      </c>
      <c r="C120" s="19" t="s">
        <v>48</v>
      </c>
      <c r="D120" s="9"/>
      <c r="E120" s="9"/>
      <c r="F120" s="29">
        <v>0</v>
      </c>
      <c r="G120" s="30">
        <f>G121</f>
        <v>948.8</v>
      </c>
      <c r="H120" s="30">
        <f>H121</f>
        <v>1994.7</v>
      </c>
      <c r="I120" s="2"/>
      <c r="J120" s="2"/>
      <c r="K120" s="2"/>
    </row>
    <row r="121" spans="1:11" ht="22.5" customHeight="1">
      <c r="A121" s="25" t="s">
        <v>111</v>
      </c>
      <c r="B121" s="10" t="s">
        <v>98</v>
      </c>
      <c r="C121" s="19" t="s">
        <v>112</v>
      </c>
      <c r="D121" s="9" t="s">
        <v>63</v>
      </c>
      <c r="E121" s="9" t="s">
        <v>74</v>
      </c>
      <c r="F121" s="29">
        <v>0</v>
      </c>
      <c r="G121" s="30">
        <v>948.8</v>
      </c>
      <c r="H121" s="30">
        <v>1994.7</v>
      </c>
      <c r="I121" s="2"/>
      <c r="J121" s="2"/>
      <c r="K121" s="2"/>
    </row>
    <row r="122" spans="1:11" ht="41.25" customHeight="1">
      <c r="A122" s="25" t="s">
        <v>99</v>
      </c>
      <c r="B122" s="2"/>
      <c r="C122" s="2"/>
      <c r="D122" s="2"/>
      <c r="E122" s="2"/>
      <c r="F122" s="31">
        <f>F116+F112+F96+F70+F53+F29+F24+F19</f>
        <v>92459.052920000002</v>
      </c>
      <c r="G122" s="31">
        <f>G18</f>
        <v>44424.653040000005</v>
      </c>
      <c r="H122" s="31">
        <f>H18</f>
        <v>46484.037620000003</v>
      </c>
      <c r="I122" s="2"/>
      <c r="J122" s="2"/>
      <c r="K122" s="2"/>
    </row>
    <row r="123" spans="1:11" ht="18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spans="1:11" ht="18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spans="1:11" ht="18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 ht="18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 ht="18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 ht="18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1:11" ht="18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1:11" ht="18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1:11" ht="18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spans="1:11" ht="18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spans="1:11" ht="18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spans="1:11" ht="18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spans="1:11" ht="18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spans="1:11" ht="18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spans="1:11" ht="18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spans="1:11" ht="18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spans="1:11" ht="18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spans="1:11" ht="18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</row>
    <row r="141" spans="1:11" ht="18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</row>
    <row r="142" spans="1:11" ht="18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</row>
  </sheetData>
  <mergeCells count="22">
    <mergeCell ref="A13:H13"/>
    <mergeCell ref="A12:H12"/>
    <mergeCell ref="A11:H11"/>
    <mergeCell ref="B1:H1"/>
    <mergeCell ref="B2:H2"/>
    <mergeCell ref="A9:H9"/>
    <mergeCell ref="A10:H10"/>
    <mergeCell ref="B3:H3"/>
    <mergeCell ref="B4:H4"/>
    <mergeCell ref="B5:H5"/>
    <mergeCell ref="B6:H6"/>
    <mergeCell ref="B7:H7"/>
    <mergeCell ref="F16:F17"/>
    <mergeCell ref="G16:G17"/>
    <mergeCell ref="H16:H17"/>
    <mergeCell ref="A15:H15"/>
    <mergeCell ref="A14:H14"/>
    <mergeCell ref="A16:A17"/>
    <mergeCell ref="B16:B17"/>
    <mergeCell ref="C16:C17"/>
    <mergeCell ref="D16:D17"/>
    <mergeCell ref="E16:E17"/>
  </mergeCells>
  <pageMargins left="0.590551137924194" right="0.590551137924194" top="0.590551137924194" bottom="0.39370077848434398" header="0.51181101799011197" footer="0.51181101799011197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2024-01-09T08:39:52Z</cp:lastPrinted>
  <dcterms:modified xsi:type="dcterms:W3CDTF">2025-12-24T10:56:55Z</dcterms:modified>
</cp:coreProperties>
</file>